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wine export s.r.o\WEB - degustujem.cz\"/>
    </mc:Choice>
  </mc:AlternateContent>
  <bookViews>
    <workbookView xWindow="480" yWindow="1335" windowWidth="18195" windowHeight="10560"/>
  </bookViews>
  <sheets>
    <sheet name="Ceník vín" sheetId="10" r:id="rId1"/>
  </sheets>
  <definedNames>
    <definedName name="_xlnm.Print_Area" localSheetId="0">'Ceník vín'!$A$1:$I$57</definedName>
  </definedNames>
  <calcPr calcId="162913"/>
</workbook>
</file>

<file path=xl/calcChain.xml><?xml version="1.0" encoding="utf-8"?>
<calcChain xmlns="http://schemas.openxmlformats.org/spreadsheetml/2006/main">
  <c r="G16" i="10" l="1"/>
  <c r="I16" i="10"/>
  <c r="G15" i="10"/>
  <c r="I15" i="10"/>
  <c r="I46" i="10" l="1"/>
  <c r="G46" i="10"/>
  <c r="G47" i="10"/>
  <c r="I47" i="10" s="1"/>
  <c r="G53" i="10"/>
  <c r="G52" i="10"/>
  <c r="G51" i="10"/>
  <c r="G50" i="10"/>
  <c r="G49" i="10"/>
  <c r="G48" i="10"/>
  <c r="G39" i="10" l="1"/>
  <c r="I39" i="10" s="1"/>
  <c r="G37" i="10"/>
  <c r="I37" i="10" s="1"/>
  <c r="G33" i="10"/>
  <c r="I33" i="10" s="1"/>
  <c r="G44" i="10"/>
  <c r="G43" i="10"/>
  <c r="G42" i="10"/>
  <c r="G41" i="10"/>
  <c r="G40" i="10"/>
  <c r="G38" i="10"/>
  <c r="G36" i="10"/>
  <c r="G35" i="10"/>
  <c r="G34" i="10"/>
  <c r="G32" i="10"/>
  <c r="G30" i="10"/>
  <c r="G29" i="10"/>
  <c r="I29" i="10" s="1"/>
  <c r="G28" i="10"/>
  <c r="I28" i="10" s="1"/>
  <c r="G26" i="10"/>
  <c r="I26" i="10" s="1"/>
  <c r="G25" i="10"/>
  <c r="I25" i="10" s="1"/>
  <c r="G24" i="10"/>
  <c r="I24" i="10" s="1"/>
  <c r="G23" i="10"/>
  <c r="I23" i="10" s="1"/>
  <c r="G22" i="10"/>
  <c r="I22" i="10" s="1"/>
  <c r="G20" i="10"/>
  <c r="I20" i="10" s="1"/>
  <c r="G19" i="10"/>
  <c r="I19" i="10" s="1"/>
  <c r="G18" i="10"/>
  <c r="I18" i="10" s="1"/>
  <c r="G17" i="10"/>
  <c r="I17" i="10" s="1"/>
  <c r="G14" i="10"/>
  <c r="I14" i="10" s="1"/>
  <c r="G13" i="10"/>
  <c r="I13" i="10" s="1"/>
  <c r="G12" i="10"/>
  <c r="I12" i="10" s="1"/>
  <c r="G11" i="10"/>
  <c r="I11" i="10" s="1"/>
  <c r="G10" i="10"/>
  <c r="I10" i="10" s="1"/>
  <c r="G9" i="10"/>
  <c r="I9" i="10" s="1"/>
  <c r="G8" i="10"/>
  <c r="I8" i="10" s="1"/>
  <c r="G7" i="10"/>
  <c r="I7" i="10" s="1"/>
  <c r="G6" i="10"/>
  <c r="G5" i="10"/>
  <c r="I5" i="10" s="1"/>
  <c r="G4" i="10"/>
  <c r="G3" i="10"/>
  <c r="I4" i="10" l="1"/>
  <c r="I52" i="10" l="1"/>
  <c r="I51" i="10" l="1"/>
  <c r="I50" i="10"/>
  <c r="I43" i="10" l="1"/>
  <c r="I44" i="10" l="1"/>
  <c r="I42" i="10"/>
  <c r="I41" i="10"/>
  <c r="I40" i="10"/>
  <c r="I38" i="10"/>
  <c r="I36" i="10"/>
  <c r="I35" i="10"/>
  <c r="I34" i="10"/>
  <c r="I32" i="10"/>
  <c r="I30" i="10"/>
  <c r="H54" i="10" l="1"/>
  <c r="I53" i="10" l="1"/>
  <c r="I49" i="10"/>
  <c r="I48" i="10"/>
  <c r="I6" i="10"/>
  <c r="I3" i="10"/>
  <c r="I54" i="10" l="1"/>
</calcChain>
</file>

<file path=xl/sharedStrings.xml><?xml version="1.0" encoding="utf-8"?>
<sst xmlns="http://schemas.openxmlformats.org/spreadsheetml/2006/main" count="204" uniqueCount="70">
  <si>
    <t>0,75L</t>
  </si>
  <si>
    <t>polosuché</t>
  </si>
  <si>
    <t>Ryzlink rýnský</t>
  </si>
  <si>
    <t>Cuvée Element IGNIS</t>
  </si>
  <si>
    <t>sladké</t>
  </si>
  <si>
    <t>výběr z hroznů</t>
  </si>
  <si>
    <t>suché</t>
  </si>
  <si>
    <t>Cuvée Element AQUA</t>
  </si>
  <si>
    <t>Hibernal</t>
  </si>
  <si>
    <t>Rulandské šedé</t>
  </si>
  <si>
    <t>Ryzlink vlašský</t>
  </si>
  <si>
    <t>OBJEM</t>
  </si>
  <si>
    <t>KATEG.</t>
  </si>
  <si>
    <t>ROČNÍK</t>
  </si>
  <si>
    <t>JAKOST</t>
  </si>
  <si>
    <t>ODRŮDA</t>
  </si>
  <si>
    <t xml:space="preserve">Vinař Jiří Uherek - Dolní Bojanovice </t>
  </si>
  <si>
    <t>CENA S DPH</t>
  </si>
  <si>
    <t>Vinař Šimon Konečný - Čejkovice</t>
  </si>
  <si>
    <t>výběr z cibéb</t>
  </si>
  <si>
    <t xml:space="preserve">Cuvée Element TERRA </t>
  </si>
  <si>
    <t>Sauvignon</t>
  </si>
  <si>
    <t>Pálava</t>
  </si>
  <si>
    <t>polosladké</t>
  </si>
  <si>
    <t>0,375L</t>
  </si>
  <si>
    <t>Neronet</t>
  </si>
  <si>
    <t>Chardonnay</t>
  </si>
  <si>
    <t>Vinař Libor Veverka - Čejkovice</t>
  </si>
  <si>
    <t>Muškát moravský</t>
  </si>
  <si>
    <t>pozdní sběr</t>
  </si>
  <si>
    <t>brut</t>
  </si>
  <si>
    <t>Milan Bydžovský - email.  obchod@degustujem.cz  tel. - 777 245 566</t>
  </si>
  <si>
    <t>Tramín</t>
  </si>
  <si>
    <t>Gewürztraminer</t>
  </si>
  <si>
    <t>Frankovka</t>
  </si>
  <si>
    <t>Cabernet Sauvignon</t>
  </si>
  <si>
    <t>Pinot Noir</t>
  </si>
  <si>
    <t>Cuvée Hrdost</t>
  </si>
  <si>
    <t>Extra Brut</t>
  </si>
  <si>
    <t>Zweigeltrebe Rosé</t>
  </si>
  <si>
    <t>Cabernet Moravia</t>
  </si>
  <si>
    <t>Secco - Frizzante</t>
  </si>
  <si>
    <t>Pinot noir</t>
  </si>
  <si>
    <t>ŘADA CUVÉE ELEMENT</t>
  </si>
  <si>
    <t>BEZ DPH</t>
  </si>
  <si>
    <t>S DPH</t>
  </si>
  <si>
    <t xml:space="preserve">Sekt 5. Element </t>
  </si>
  <si>
    <t>Cuvée Element VENTUS</t>
  </si>
  <si>
    <t>Moravské zemské</t>
  </si>
  <si>
    <t>23/24</t>
  </si>
  <si>
    <t>DALŠÍ PRODUKTY</t>
  </si>
  <si>
    <t>Vinařův Svařák</t>
  </si>
  <si>
    <t>5 lit.</t>
  </si>
  <si>
    <t>10 lit.</t>
  </si>
  <si>
    <t xml:space="preserve">KS </t>
  </si>
  <si>
    <t>perlivé víno</t>
  </si>
  <si>
    <t>šumivé víno</t>
  </si>
  <si>
    <t>kabinetní víno</t>
  </si>
  <si>
    <t>perlivý nápoj</t>
  </si>
  <si>
    <t>červené víno</t>
  </si>
  <si>
    <t>Tri Sekt Cuvée Čejkovice</t>
  </si>
  <si>
    <t>Objednávka musí být vždy násobek 6 ti. lahví v min. počtu 120 lahví</t>
  </si>
  <si>
    <t>Doprava zdarma, platba na fakturu, splatnost 14 dní</t>
  </si>
  <si>
    <t>0,5L</t>
  </si>
  <si>
    <r>
      <t xml:space="preserve">Cuvée Trojka - </t>
    </r>
    <r>
      <rPr>
        <b/>
        <sz val="8"/>
        <color theme="1"/>
        <rFont val="Cambria"/>
        <family val="1"/>
        <charset val="238"/>
        <scheme val="major"/>
      </rPr>
      <t>NER/ZW/MER</t>
    </r>
  </si>
  <si>
    <r>
      <t xml:space="preserve">Frizzante - </t>
    </r>
    <r>
      <rPr>
        <b/>
        <sz val="8"/>
        <color theme="1"/>
        <rFont val="Cambria"/>
        <family val="1"/>
        <charset val="238"/>
        <scheme val="major"/>
      </rPr>
      <t>Muškát moravský</t>
    </r>
  </si>
  <si>
    <r>
      <t xml:space="preserve">Solaris            </t>
    </r>
    <r>
      <rPr>
        <b/>
        <sz val="8"/>
        <color theme="1"/>
        <rFont val="Cambria"/>
        <family val="1"/>
        <charset val="238"/>
        <scheme val="major"/>
      </rPr>
      <t>zb cukr 135 g/l</t>
    </r>
    <r>
      <rPr>
        <b/>
        <sz val="11"/>
        <color theme="1"/>
        <rFont val="Cambria"/>
        <family val="1"/>
        <charset val="238"/>
        <scheme val="major"/>
      </rPr>
      <t xml:space="preserve"> </t>
    </r>
  </si>
  <si>
    <t>Sylvánské zelené</t>
  </si>
  <si>
    <t>Tramín kořenný</t>
  </si>
  <si>
    <t>Bezinka alko.  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</si>
</sst>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b/>
      <sz val="9"/>
      <color theme="1"/>
      <name val="Tahoma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1"/>
      <name val="Cambria"/>
      <family val="1"/>
      <charset val="238"/>
      <scheme val="maj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0" xfId="0"/>
    <xf numFmtId="0" fontId="1" fillId="0" borderId="0" xfId="0" applyFont="1"/>
    <xf numFmtId="2" fontId="0" fillId="0" borderId="0" xfId="0" applyNumberFormat="1" applyFont="1"/>
    <xf numFmtId="2" fontId="6" fillId="0" borderId="1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2" fontId="13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44" fontId="13" fillId="0" borderId="1" xfId="0" applyNumberFormat="1" applyFont="1" applyBorder="1" applyAlignment="1">
      <alignment horizontal="center"/>
    </xf>
    <xf numFmtId="44" fontId="0" fillId="0" borderId="1" xfId="0" applyNumberFormat="1" applyBorder="1"/>
    <xf numFmtId="44" fontId="0" fillId="0" borderId="0" xfId="0" applyNumberFormat="1"/>
    <xf numFmtId="0" fontId="11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2" fillId="0" borderId="1" xfId="0" applyFont="1" applyBorder="1"/>
    <xf numFmtId="0" fontId="15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" fillId="0" borderId="0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FFFF66"/>
      <color rgb="FF33CCFF"/>
      <color rgb="FFFF00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19" zoomScale="110" zoomScaleNormal="110" workbookViewId="0">
      <selection activeCell="N31" sqref="N31"/>
    </sheetView>
  </sheetViews>
  <sheetFormatPr defaultRowHeight="15" x14ac:dyDescent="0.25"/>
  <cols>
    <col min="1" max="1" width="25.42578125" style="1" customWidth="1"/>
    <col min="2" max="2" width="14" style="22" customWidth="1"/>
    <col min="3" max="3" width="6.42578125" style="1" customWidth="1"/>
    <col min="4" max="4" width="8.7109375" style="1" customWidth="1"/>
    <col min="5" max="5" width="6.140625" style="1" customWidth="1"/>
    <col min="6" max="6" width="8.28515625" style="3" customWidth="1"/>
    <col min="7" max="7" width="6.7109375" style="3" customWidth="1"/>
    <col min="8" max="8" width="6" customWidth="1"/>
    <col min="9" max="9" width="14" style="18" customWidth="1"/>
  </cols>
  <sheetData>
    <row r="1" spans="1:9" s="1" customFormat="1" ht="17.25" customHeight="1" x14ac:dyDescent="0.25">
      <c r="A1" s="29" t="s">
        <v>16</v>
      </c>
      <c r="B1" s="30"/>
      <c r="C1" s="30"/>
      <c r="D1" s="30"/>
      <c r="E1" s="30"/>
      <c r="F1" s="30"/>
      <c r="G1" s="30"/>
      <c r="H1" s="30"/>
      <c r="I1" s="31"/>
    </row>
    <row r="2" spans="1:9" s="2" customFormat="1" ht="14.25" customHeight="1" x14ac:dyDescent="0.25">
      <c r="A2" s="11" t="s">
        <v>15</v>
      </c>
      <c r="B2" s="12" t="s">
        <v>14</v>
      </c>
      <c r="C2" s="13" t="s">
        <v>13</v>
      </c>
      <c r="D2" s="13" t="s">
        <v>12</v>
      </c>
      <c r="E2" s="13" t="s">
        <v>11</v>
      </c>
      <c r="F2" s="14" t="s">
        <v>44</v>
      </c>
      <c r="G2" s="14" t="s">
        <v>45</v>
      </c>
      <c r="H2" s="15" t="s">
        <v>54</v>
      </c>
      <c r="I2" s="16" t="s">
        <v>17</v>
      </c>
    </row>
    <row r="3" spans="1:9" s="6" customFormat="1" ht="17.25" customHeight="1" x14ac:dyDescent="0.25">
      <c r="A3" s="20" t="s">
        <v>21</v>
      </c>
      <c r="B3" s="7" t="s">
        <v>29</v>
      </c>
      <c r="C3" s="7">
        <v>2025</v>
      </c>
      <c r="D3" s="7" t="s">
        <v>6</v>
      </c>
      <c r="E3" s="7" t="s">
        <v>0</v>
      </c>
      <c r="F3" s="4">
        <v>172</v>
      </c>
      <c r="G3" s="5">
        <f t="shared" ref="G3:G20" si="0">F3*1.21</f>
        <v>208.12</v>
      </c>
      <c r="H3" s="10"/>
      <c r="I3" s="17">
        <f t="shared" ref="I3:I20" si="1">G3*H3</f>
        <v>0</v>
      </c>
    </row>
    <row r="4" spans="1:9" s="6" customFormat="1" ht="17.25" customHeight="1" x14ac:dyDescent="0.25">
      <c r="A4" s="20" t="s">
        <v>2</v>
      </c>
      <c r="B4" s="7" t="s">
        <v>29</v>
      </c>
      <c r="C4" s="7">
        <v>2025</v>
      </c>
      <c r="D4" s="7" t="s">
        <v>6</v>
      </c>
      <c r="E4" s="7" t="s">
        <v>0</v>
      </c>
      <c r="F4" s="4">
        <v>172</v>
      </c>
      <c r="G4" s="5">
        <f t="shared" si="0"/>
        <v>208.12</v>
      </c>
      <c r="H4" s="10"/>
      <c r="I4" s="17">
        <f t="shared" si="1"/>
        <v>0</v>
      </c>
    </row>
    <row r="5" spans="1:9" s="6" customFormat="1" ht="17.25" customHeight="1" x14ac:dyDescent="0.25">
      <c r="A5" s="20" t="s">
        <v>26</v>
      </c>
      <c r="B5" s="7" t="s">
        <v>29</v>
      </c>
      <c r="C5" s="7">
        <v>2025</v>
      </c>
      <c r="D5" s="7" t="s">
        <v>6</v>
      </c>
      <c r="E5" s="7" t="s">
        <v>0</v>
      </c>
      <c r="F5" s="4">
        <v>172</v>
      </c>
      <c r="G5" s="5">
        <f t="shared" si="0"/>
        <v>208.12</v>
      </c>
      <c r="H5" s="10"/>
      <c r="I5" s="17">
        <f t="shared" si="1"/>
        <v>0</v>
      </c>
    </row>
    <row r="6" spans="1:9" s="6" customFormat="1" ht="17.25" customHeight="1" x14ac:dyDescent="0.25">
      <c r="A6" s="20" t="s">
        <v>9</v>
      </c>
      <c r="B6" s="7" t="s">
        <v>29</v>
      </c>
      <c r="C6" s="7">
        <v>2025</v>
      </c>
      <c r="D6" s="7" t="s">
        <v>1</v>
      </c>
      <c r="E6" s="7" t="s">
        <v>0</v>
      </c>
      <c r="F6" s="4">
        <v>172</v>
      </c>
      <c r="G6" s="5">
        <f t="shared" si="0"/>
        <v>208.12</v>
      </c>
      <c r="H6" s="10"/>
      <c r="I6" s="17">
        <f t="shared" si="1"/>
        <v>0</v>
      </c>
    </row>
    <row r="7" spans="1:9" s="6" customFormat="1" ht="17.25" customHeight="1" x14ac:dyDescent="0.25">
      <c r="A7" s="20" t="s">
        <v>34</v>
      </c>
      <c r="B7" s="7" t="s">
        <v>29</v>
      </c>
      <c r="C7" s="7">
        <v>2025</v>
      </c>
      <c r="D7" s="7" t="s">
        <v>6</v>
      </c>
      <c r="E7" s="7" t="s">
        <v>0</v>
      </c>
      <c r="F7" s="4">
        <v>172</v>
      </c>
      <c r="G7" s="5">
        <f t="shared" si="0"/>
        <v>208.12</v>
      </c>
      <c r="H7" s="10"/>
      <c r="I7" s="17">
        <f t="shared" si="1"/>
        <v>0</v>
      </c>
    </row>
    <row r="8" spans="1:9" s="6" customFormat="1" ht="17.25" customHeight="1" x14ac:dyDescent="0.25">
      <c r="A8" s="20" t="s">
        <v>40</v>
      </c>
      <c r="B8" s="7" t="s">
        <v>29</v>
      </c>
      <c r="C8" s="7">
        <v>2024</v>
      </c>
      <c r="D8" s="7" t="s">
        <v>6</v>
      </c>
      <c r="E8" s="7" t="s">
        <v>0</v>
      </c>
      <c r="F8" s="4">
        <v>172</v>
      </c>
      <c r="G8" s="5">
        <f t="shared" si="0"/>
        <v>208.12</v>
      </c>
      <c r="H8" s="10"/>
      <c r="I8" s="17">
        <f t="shared" si="1"/>
        <v>0</v>
      </c>
    </row>
    <row r="9" spans="1:9" s="6" customFormat="1" ht="17.25" customHeight="1" x14ac:dyDescent="0.25">
      <c r="A9" s="20" t="s">
        <v>41</v>
      </c>
      <c r="B9" s="7" t="s">
        <v>55</v>
      </c>
      <c r="C9" s="7">
        <v>2025</v>
      </c>
      <c r="D9" s="7" t="s">
        <v>6</v>
      </c>
      <c r="E9" s="7" t="s">
        <v>0</v>
      </c>
      <c r="F9" s="4">
        <v>172</v>
      </c>
      <c r="G9" s="5">
        <f t="shared" si="0"/>
        <v>208.12</v>
      </c>
      <c r="H9" s="10"/>
      <c r="I9" s="17">
        <f t="shared" si="1"/>
        <v>0</v>
      </c>
    </row>
    <row r="10" spans="1:9" s="6" customFormat="1" ht="17.25" customHeight="1" x14ac:dyDescent="0.25">
      <c r="A10" s="20" t="s">
        <v>67</v>
      </c>
      <c r="B10" s="7" t="s">
        <v>29</v>
      </c>
      <c r="C10" s="7">
        <v>2025</v>
      </c>
      <c r="D10" s="7" t="s">
        <v>6</v>
      </c>
      <c r="E10" s="7" t="s">
        <v>0</v>
      </c>
      <c r="F10" s="4">
        <v>210</v>
      </c>
      <c r="G10" s="5">
        <f t="shared" si="0"/>
        <v>254.1</v>
      </c>
      <c r="H10" s="10"/>
      <c r="I10" s="17">
        <f t="shared" si="1"/>
        <v>0</v>
      </c>
    </row>
    <row r="11" spans="1:9" s="6" customFormat="1" ht="17.25" customHeight="1" x14ac:dyDescent="0.25">
      <c r="A11" s="20" t="s">
        <v>8</v>
      </c>
      <c r="B11" s="7" t="s">
        <v>5</v>
      </c>
      <c r="C11" s="7">
        <v>2025</v>
      </c>
      <c r="D11" s="7" t="s">
        <v>1</v>
      </c>
      <c r="E11" s="7" t="s">
        <v>0</v>
      </c>
      <c r="F11" s="4">
        <v>210</v>
      </c>
      <c r="G11" s="5">
        <f t="shared" si="0"/>
        <v>254.1</v>
      </c>
      <c r="H11" s="10"/>
      <c r="I11" s="17">
        <f t="shared" si="1"/>
        <v>0</v>
      </c>
    </row>
    <row r="12" spans="1:9" s="6" customFormat="1" ht="17.25" customHeight="1" x14ac:dyDescent="0.25">
      <c r="A12" s="20" t="s">
        <v>22</v>
      </c>
      <c r="B12" s="7" t="s">
        <v>5</v>
      </c>
      <c r="C12" s="7">
        <v>2025</v>
      </c>
      <c r="D12" s="7" t="s">
        <v>23</v>
      </c>
      <c r="E12" s="7" t="s">
        <v>0</v>
      </c>
      <c r="F12" s="4">
        <v>222</v>
      </c>
      <c r="G12" s="5">
        <f t="shared" si="0"/>
        <v>268.62</v>
      </c>
      <c r="H12" s="10"/>
      <c r="I12" s="17">
        <f t="shared" si="1"/>
        <v>0</v>
      </c>
    </row>
    <row r="13" spans="1:9" s="6" customFormat="1" ht="17.25" customHeight="1" x14ac:dyDescent="0.25">
      <c r="A13" s="20" t="s">
        <v>2</v>
      </c>
      <c r="B13" s="7" t="s">
        <v>29</v>
      </c>
      <c r="C13" s="7">
        <v>2025</v>
      </c>
      <c r="D13" s="7" t="s">
        <v>6</v>
      </c>
      <c r="E13" s="7" t="s">
        <v>0</v>
      </c>
      <c r="F13" s="4">
        <v>280</v>
      </c>
      <c r="G13" s="5">
        <f t="shared" si="0"/>
        <v>338.8</v>
      </c>
      <c r="H13" s="10"/>
      <c r="I13" s="17">
        <f t="shared" si="1"/>
        <v>0</v>
      </c>
    </row>
    <row r="14" spans="1:9" s="6" customFormat="1" ht="17.25" customHeight="1" x14ac:dyDescent="0.25">
      <c r="A14" s="20" t="s">
        <v>26</v>
      </c>
      <c r="B14" s="7" t="s">
        <v>29</v>
      </c>
      <c r="C14" s="7">
        <v>2022</v>
      </c>
      <c r="D14" s="7" t="s">
        <v>6</v>
      </c>
      <c r="E14" s="7" t="s">
        <v>0</v>
      </c>
      <c r="F14" s="4">
        <v>280</v>
      </c>
      <c r="G14" s="5">
        <f t="shared" si="0"/>
        <v>338.8</v>
      </c>
      <c r="H14" s="10"/>
      <c r="I14" s="17">
        <f t="shared" si="1"/>
        <v>0</v>
      </c>
    </row>
    <row r="15" spans="1:9" s="6" customFormat="1" ht="17.25" customHeight="1" x14ac:dyDescent="0.25">
      <c r="A15" s="20" t="s">
        <v>10</v>
      </c>
      <c r="B15" s="7" t="s">
        <v>29</v>
      </c>
      <c r="C15" s="7">
        <v>2025</v>
      </c>
      <c r="D15" s="7" t="s">
        <v>6</v>
      </c>
      <c r="E15" s="7" t="s">
        <v>0</v>
      </c>
      <c r="F15" s="4">
        <v>280</v>
      </c>
      <c r="G15" s="5">
        <f t="shared" si="0"/>
        <v>338.8</v>
      </c>
      <c r="H15" s="10"/>
      <c r="I15" s="17">
        <f t="shared" si="1"/>
        <v>0</v>
      </c>
    </row>
    <row r="16" spans="1:9" s="6" customFormat="1" ht="17.25" customHeight="1" x14ac:dyDescent="0.25">
      <c r="A16" s="20" t="s">
        <v>68</v>
      </c>
      <c r="B16" s="7" t="s">
        <v>29</v>
      </c>
      <c r="C16" s="7">
        <v>2025</v>
      </c>
      <c r="D16" s="7" t="s">
        <v>6</v>
      </c>
      <c r="E16" s="7" t="s">
        <v>0</v>
      </c>
      <c r="F16" s="4">
        <v>280</v>
      </c>
      <c r="G16" s="5">
        <f t="shared" si="0"/>
        <v>338.8</v>
      </c>
      <c r="H16" s="10"/>
      <c r="I16" s="17">
        <f t="shared" si="1"/>
        <v>0</v>
      </c>
    </row>
    <row r="17" spans="1:9" s="6" customFormat="1" ht="17.25" customHeight="1" x14ac:dyDescent="0.25">
      <c r="A17" s="20" t="s">
        <v>40</v>
      </c>
      <c r="B17" s="7" t="s">
        <v>29</v>
      </c>
      <c r="C17" s="7">
        <v>2024</v>
      </c>
      <c r="D17" s="7" t="s">
        <v>6</v>
      </c>
      <c r="E17" s="7" t="s">
        <v>0</v>
      </c>
      <c r="F17" s="4">
        <v>245</v>
      </c>
      <c r="G17" s="5">
        <f t="shared" si="0"/>
        <v>296.45</v>
      </c>
      <c r="H17" s="10"/>
      <c r="I17" s="17">
        <f t="shared" si="1"/>
        <v>0</v>
      </c>
    </row>
    <row r="18" spans="1:9" s="6" customFormat="1" ht="17.25" customHeight="1" x14ac:dyDescent="0.25">
      <c r="A18" s="20" t="s">
        <v>42</v>
      </c>
      <c r="B18" s="7" t="s">
        <v>5</v>
      </c>
      <c r="C18" s="7">
        <v>2024</v>
      </c>
      <c r="D18" s="7" t="s">
        <v>6</v>
      </c>
      <c r="E18" s="7" t="s">
        <v>0</v>
      </c>
      <c r="F18" s="4">
        <v>245</v>
      </c>
      <c r="G18" s="5">
        <f t="shared" si="0"/>
        <v>296.45</v>
      </c>
      <c r="H18" s="10"/>
      <c r="I18" s="17">
        <f t="shared" si="1"/>
        <v>0</v>
      </c>
    </row>
    <row r="19" spans="1:9" s="6" customFormat="1" ht="17.25" customHeight="1" x14ac:dyDescent="0.25">
      <c r="A19" s="20" t="s">
        <v>25</v>
      </c>
      <c r="B19" s="7" t="s">
        <v>5</v>
      </c>
      <c r="C19" s="7">
        <v>2024</v>
      </c>
      <c r="D19" s="7" t="s">
        <v>6</v>
      </c>
      <c r="E19" s="7" t="s">
        <v>0</v>
      </c>
      <c r="F19" s="4">
        <v>300</v>
      </c>
      <c r="G19" s="5">
        <f t="shared" si="0"/>
        <v>363</v>
      </c>
      <c r="H19" s="10"/>
      <c r="I19" s="17">
        <f t="shared" si="1"/>
        <v>0</v>
      </c>
    </row>
    <row r="20" spans="1:9" s="6" customFormat="1" ht="17.25" customHeight="1" x14ac:dyDescent="0.25">
      <c r="A20" s="20" t="s">
        <v>10</v>
      </c>
      <c r="B20" s="7" t="s">
        <v>19</v>
      </c>
      <c r="C20" s="7">
        <v>2021</v>
      </c>
      <c r="D20" s="7" t="s">
        <v>4</v>
      </c>
      <c r="E20" s="7" t="s">
        <v>24</v>
      </c>
      <c r="F20" s="4">
        <v>450</v>
      </c>
      <c r="G20" s="5">
        <f t="shared" si="0"/>
        <v>544.5</v>
      </c>
      <c r="H20" s="10"/>
      <c r="I20" s="17">
        <f t="shared" si="1"/>
        <v>0</v>
      </c>
    </row>
    <row r="21" spans="1:9" s="6" customFormat="1" ht="17.25" customHeight="1" x14ac:dyDescent="0.25">
      <c r="A21" s="26" t="s">
        <v>43</v>
      </c>
      <c r="B21" s="27"/>
      <c r="C21" s="27"/>
      <c r="D21" s="27"/>
      <c r="E21" s="27"/>
      <c r="F21" s="27"/>
      <c r="G21" s="27"/>
      <c r="H21" s="27"/>
      <c r="I21" s="28"/>
    </row>
    <row r="22" spans="1:9" s="6" customFormat="1" ht="17.25" customHeight="1" x14ac:dyDescent="0.25">
      <c r="A22" s="19" t="s">
        <v>46</v>
      </c>
      <c r="B22" s="7" t="s">
        <v>56</v>
      </c>
      <c r="C22" s="7">
        <v>2024</v>
      </c>
      <c r="D22" s="7" t="s">
        <v>30</v>
      </c>
      <c r="E22" s="7" t="s">
        <v>0</v>
      </c>
      <c r="F22" s="4">
        <v>245</v>
      </c>
      <c r="G22" s="5">
        <f>F22*1.21</f>
        <v>296.45</v>
      </c>
      <c r="H22" s="10"/>
      <c r="I22" s="17">
        <f>G22*H22</f>
        <v>0</v>
      </c>
    </row>
    <row r="23" spans="1:9" s="6" customFormat="1" ht="17.25" customHeight="1" x14ac:dyDescent="0.25">
      <c r="A23" s="19" t="s">
        <v>7</v>
      </c>
      <c r="B23" s="7" t="s">
        <v>57</v>
      </c>
      <c r="C23" s="7">
        <v>2025</v>
      </c>
      <c r="D23" s="7" t="s">
        <v>1</v>
      </c>
      <c r="E23" s="7" t="s">
        <v>0</v>
      </c>
      <c r="F23" s="4">
        <v>186</v>
      </c>
      <c r="G23" s="5">
        <f>F23*1.21</f>
        <v>225.06</v>
      </c>
      <c r="H23" s="10"/>
      <c r="I23" s="17">
        <f>G23*H23</f>
        <v>0</v>
      </c>
    </row>
    <row r="24" spans="1:9" s="6" customFormat="1" ht="17.25" customHeight="1" x14ac:dyDescent="0.25">
      <c r="A24" s="19" t="s">
        <v>47</v>
      </c>
      <c r="B24" s="7" t="s">
        <v>48</v>
      </c>
      <c r="C24" s="7">
        <v>2025</v>
      </c>
      <c r="D24" s="7" t="s">
        <v>1</v>
      </c>
      <c r="E24" s="7" t="s">
        <v>0</v>
      </c>
      <c r="F24" s="4">
        <v>186</v>
      </c>
      <c r="G24" s="5">
        <f>F24*1.21</f>
        <v>225.06</v>
      </c>
      <c r="H24" s="10"/>
      <c r="I24" s="17">
        <f>G24*H24</f>
        <v>0</v>
      </c>
    </row>
    <row r="25" spans="1:9" s="6" customFormat="1" ht="17.25" customHeight="1" x14ac:dyDescent="0.25">
      <c r="A25" s="19" t="s">
        <v>20</v>
      </c>
      <c r="B25" s="7" t="s">
        <v>29</v>
      </c>
      <c r="C25" s="7">
        <v>2024</v>
      </c>
      <c r="D25" s="7" t="s">
        <v>6</v>
      </c>
      <c r="E25" s="7" t="s">
        <v>0</v>
      </c>
      <c r="F25" s="4">
        <v>300</v>
      </c>
      <c r="G25" s="5">
        <f>F25*1.21</f>
        <v>363</v>
      </c>
      <c r="H25" s="10"/>
      <c r="I25" s="17">
        <f>G25*H25</f>
        <v>0</v>
      </c>
    </row>
    <row r="26" spans="1:9" s="6" customFormat="1" ht="17.25" customHeight="1" x14ac:dyDescent="0.25">
      <c r="A26" s="19" t="s">
        <v>3</v>
      </c>
      <c r="B26" s="7" t="s">
        <v>29</v>
      </c>
      <c r="C26" s="7" t="s">
        <v>49</v>
      </c>
      <c r="D26" s="7" t="s">
        <v>6</v>
      </c>
      <c r="E26" s="7" t="s">
        <v>0</v>
      </c>
      <c r="F26" s="4">
        <v>420</v>
      </c>
      <c r="G26" s="5">
        <f>F26*1.21</f>
        <v>508.2</v>
      </c>
      <c r="H26" s="10"/>
      <c r="I26" s="17">
        <f>G26*H26</f>
        <v>0</v>
      </c>
    </row>
    <row r="27" spans="1:9" s="6" customFormat="1" ht="17.25" customHeight="1" x14ac:dyDescent="0.25">
      <c r="A27" s="26" t="s">
        <v>50</v>
      </c>
      <c r="B27" s="32"/>
      <c r="C27" s="32"/>
      <c r="D27" s="32"/>
      <c r="E27" s="32"/>
      <c r="F27" s="32"/>
      <c r="G27" s="32"/>
      <c r="H27" s="32"/>
      <c r="I27" s="33"/>
    </row>
    <row r="28" spans="1:9" s="6" customFormat="1" ht="17.25" customHeight="1" x14ac:dyDescent="0.25">
      <c r="A28" s="19" t="s">
        <v>69</v>
      </c>
      <c r="B28" s="7" t="s">
        <v>58</v>
      </c>
      <c r="C28" s="7">
        <v>2025</v>
      </c>
      <c r="D28" s="7" t="s">
        <v>6</v>
      </c>
      <c r="E28" s="7" t="s">
        <v>0</v>
      </c>
      <c r="F28" s="4">
        <v>145</v>
      </c>
      <c r="G28" s="5">
        <f>F28*1.21</f>
        <v>175.45</v>
      </c>
      <c r="H28" s="10"/>
      <c r="I28" s="17">
        <f>G28*H28</f>
        <v>0</v>
      </c>
    </row>
    <row r="29" spans="1:9" s="6" customFormat="1" ht="17.25" customHeight="1" x14ac:dyDescent="0.25">
      <c r="A29" s="19" t="s">
        <v>51</v>
      </c>
      <c r="B29" s="7" t="s">
        <v>59</v>
      </c>
      <c r="C29" s="7">
        <v>2025</v>
      </c>
      <c r="D29" s="7"/>
      <c r="E29" s="7" t="s">
        <v>52</v>
      </c>
      <c r="F29" s="4">
        <v>560</v>
      </c>
      <c r="G29" s="5">
        <f>F29*1.21</f>
        <v>677.6</v>
      </c>
      <c r="H29" s="10"/>
      <c r="I29" s="17">
        <f>G29*H29</f>
        <v>0</v>
      </c>
    </row>
    <row r="30" spans="1:9" s="6" customFormat="1" ht="17.25" customHeight="1" x14ac:dyDescent="0.25">
      <c r="A30" s="19" t="s">
        <v>51</v>
      </c>
      <c r="B30" s="7" t="s">
        <v>59</v>
      </c>
      <c r="C30" s="7">
        <v>2025</v>
      </c>
      <c r="D30" s="7"/>
      <c r="E30" s="7" t="s">
        <v>53</v>
      </c>
      <c r="F30" s="4">
        <v>1000</v>
      </c>
      <c r="G30" s="5">
        <f>F30*1.21</f>
        <v>1210</v>
      </c>
      <c r="H30" s="10"/>
      <c r="I30" s="17">
        <f>G30*H30</f>
        <v>0</v>
      </c>
    </row>
    <row r="31" spans="1:9" s="6" customFormat="1" ht="17.25" customHeight="1" x14ac:dyDescent="0.25">
      <c r="A31" s="34" t="s">
        <v>27</v>
      </c>
      <c r="B31" s="35"/>
      <c r="C31" s="35"/>
      <c r="D31" s="35"/>
      <c r="E31" s="35"/>
      <c r="F31" s="35"/>
      <c r="G31" s="35"/>
      <c r="H31" s="35"/>
      <c r="I31" s="36"/>
    </row>
    <row r="32" spans="1:9" s="6" customFormat="1" ht="17.25" customHeight="1" x14ac:dyDescent="0.25">
      <c r="A32" s="20" t="s">
        <v>28</v>
      </c>
      <c r="B32" s="7" t="s">
        <v>57</v>
      </c>
      <c r="C32" s="7">
        <v>2024</v>
      </c>
      <c r="D32" s="7" t="s">
        <v>6</v>
      </c>
      <c r="E32" s="7" t="s">
        <v>0</v>
      </c>
      <c r="F32" s="4">
        <v>190</v>
      </c>
      <c r="G32" s="5">
        <f t="shared" ref="G32:G53" si="2">F32*1.21</f>
        <v>229.9</v>
      </c>
      <c r="H32" s="10"/>
      <c r="I32" s="17">
        <f t="shared" ref="I32:I44" si="3">G32*H32</f>
        <v>0</v>
      </c>
    </row>
    <row r="33" spans="1:9" s="6" customFormat="1" ht="17.25" customHeight="1" x14ac:dyDescent="0.25">
      <c r="A33" s="20" t="s">
        <v>25</v>
      </c>
      <c r="B33" s="7" t="s">
        <v>29</v>
      </c>
      <c r="C33" s="7">
        <v>2024</v>
      </c>
      <c r="D33" s="7" t="s">
        <v>6</v>
      </c>
      <c r="E33" s="7" t="s">
        <v>0</v>
      </c>
      <c r="F33" s="4">
        <v>190</v>
      </c>
      <c r="G33" s="5">
        <f t="shared" si="2"/>
        <v>229.9</v>
      </c>
      <c r="H33" s="10"/>
      <c r="I33" s="17">
        <f t="shared" si="3"/>
        <v>0</v>
      </c>
    </row>
    <row r="34" spans="1:9" s="6" customFormat="1" ht="17.25" customHeight="1" x14ac:dyDescent="0.25">
      <c r="A34" s="20" t="s">
        <v>21</v>
      </c>
      <c r="B34" s="7" t="s">
        <v>29</v>
      </c>
      <c r="C34" s="7">
        <v>2024</v>
      </c>
      <c r="D34" s="7" t="s">
        <v>6</v>
      </c>
      <c r="E34" s="7" t="s">
        <v>0</v>
      </c>
      <c r="F34" s="4">
        <v>200</v>
      </c>
      <c r="G34" s="5">
        <f t="shared" si="2"/>
        <v>242</v>
      </c>
      <c r="H34" s="10"/>
      <c r="I34" s="17">
        <f t="shared" si="3"/>
        <v>0</v>
      </c>
    </row>
    <row r="35" spans="1:9" s="6" customFormat="1" ht="17.25" customHeight="1" x14ac:dyDescent="0.25">
      <c r="A35" s="20" t="s">
        <v>2</v>
      </c>
      <c r="B35" s="7" t="s">
        <v>29</v>
      </c>
      <c r="C35" s="7">
        <v>2024</v>
      </c>
      <c r="D35" s="7" t="s">
        <v>1</v>
      </c>
      <c r="E35" s="7" t="s">
        <v>0</v>
      </c>
      <c r="F35" s="4">
        <v>200</v>
      </c>
      <c r="G35" s="5">
        <f t="shared" si="2"/>
        <v>242</v>
      </c>
      <c r="H35" s="10"/>
      <c r="I35" s="17">
        <f t="shared" si="3"/>
        <v>0</v>
      </c>
    </row>
    <row r="36" spans="1:9" s="6" customFormat="1" ht="17.25" customHeight="1" x14ac:dyDescent="0.25">
      <c r="A36" s="20" t="s">
        <v>9</v>
      </c>
      <c r="B36" s="7" t="s">
        <v>5</v>
      </c>
      <c r="C36" s="7">
        <v>2024</v>
      </c>
      <c r="D36" s="7" t="s">
        <v>1</v>
      </c>
      <c r="E36" s="7" t="s">
        <v>0</v>
      </c>
      <c r="F36" s="4">
        <v>210</v>
      </c>
      <c r="G36" s="5">
        <f t="shared" si="2"/>
        <v>254.1</v>
      </c>
      <c r="H36" s="10"/>
      <c r="I36" s="17">
        <f t="shared" si="3"/>
        <v>0</v>
      </c>
    </row>
    <row r="37" spans="1:9" s="6" customFormat="1" ht="17.25" customHeight="1" x14ac:dyDescent="0.25">
      <c r="A37" s="20" t="s">
        <v>34</v>
      </c>
      <c r="B37" s="7" t="s">
        <v>29</v>
      </c>
      <c r="C37" s="7">
        <v>2022</v>
      </c>
      <c r="D37" s="7" t="s">
        <v>6</v>
      </c>
      <c r="E37" s="7" t="s">
        <v>0</v>
      </c>
      <c r="F37" s="4">
        <v>210</v>
      </c>
      <c r="G37" s="5">
        <f t="shared" si="2"/>
        <v>254.1</v>
      </c>
      <c r="H37" s="10"/>
      <c r="I37" s="17">
        <f t="shared" si="3"/>
        <v>0</v>
      </c>
    </row>
    <row r="38" spans="1:9" s="6" customFormat="1" ht="17.25" customHeight="1" x14ac:dyDescent="0.25">
      <c r="A38" s="20" t="s">
        <v>32</v>
      </c>
      <c r="B38" s="7" t="s">
        <v>5</v>
      </c>
      <c r="C38" s="7">
        <v>2024</v>
      </c>
      <c r="D38" s="7" t="s">
        <v>1</v>
      </c>
      <c r="E38" s="7" t="s">
        <v>0</v>
      </c>
      <c r="F38" s="4">
        <v>220</v>
      </c>
      <c r="G38" s="5">
        <f t="shared" si="2"/>
        <v>266.2</v>
      </c>
      <c r="H38" s="10"/>
      <c r="I38" s="17">
        <f t="shared" si="3"/>
        <v>0</v>
      </c>
    </row>
    <row r="39" spans="1:9" s="6" customFormat="1" ht="17.25" customHeight="1" x14ac:dyDescent="0.25">
      <c r="A39" s="20" t="s">
        <v>35</v>
      </c>
      <c r="B39" s="7" t="s">
        <v>5</v>
      </c>
      <c r="C39" s="7">
        <v>2022</v>
      </c>
      <c r="D39" s="7" t="s">
        <v>6</v>
      </c>
      <c r="E39" s="7" t="s">
        <v>0</v>
      </c>
      <c r="F39" s="4">
        <v>220</v>
      </c>
      <c r="G39" s="5">
        <f t="shared" si="2"/>
        <v>266.2</v>
      </c>
      <c r="H39" s="10"/>
      <c r="I39" s="17">
        <f t="shared" si="3"/>
        <v>0</v>
      </c>
    </row>
    <row r="40" spans="1:9" s="6" customFormat="1" ht="17.25" customHeight="1" x14ac:dyDescent="0.25">
      <c r="A40" s="20" t="s">
        <v>33</v>
      </c>
      <c r="B40" s="7" t="s">
        <v>5</v>
      </c>
      <c r="C40" s="7">
        <v>2021</v>
      </c>
      <c r="D40" s="7" t="s">
        <v>6</v>
      </c>
      <c r="E40" s="7" t="s">
        <v>0</v>
      </c>
      <c r="F40" s="4">
        <v>320</v>
      </c>
      <c r="G40" s="5">
        <f t="shared" si="2"/>
        <v>387.2</v>
      </c>
      <c r="H40" s="10"/>
      <c r="I40" s="17">
        <f t="shared" si="3"/>
        <v>0</v>
      </c>
    </row>
    <row r="41" spans="1:9" s="6" customFormat="1" ht="17.25" customHeight="1" x14ac:dyDescent="0.25">
      <c r="A41" s="20" t="s">
        <v>26</v>
      </c>
      <c r="B41" s="7" t="s">
        <v>5</v>
      </c>
      <c r="C41" s="7">
        <v>2021</v>
      </c>
      <c r="D41" s="7" t="s">
        <v>6</v>
      </c>
      <c r="E41" s="7" t="s">
        <v>0</v>
      </c>
      <c r="F41" s="4">
        <v>320</v>
      </c>
      <c r="G41" s="5">
        <f t="shared" si="2"/>
        <v>387.2</v>
      </c>
      <c r="H41" s="10"/>
      <c r="I41" s="17">
        <f t="shared" si="3"/>
        <v>0</v>
      </c>
    </row>
    <row r="42" spans="1:9" s="6" customFormat="1" ht="17.25" customHeight="1" x14ac:dyDescent="0.25">
      <c r="A42" s="20" t="s">
        <v>36</v>
      </c>
      <c r="B42" s="7" t="s">
        <v>5</v>
      </c>
      <c r="C42" s="7">
        <v>2021</v>
      </c>
      <c r="D42" s="7" t="s">
        <v>6</v>
      </c>
      <c r="E42" s="7" t="s">
        <v>0</v>
      </c>
      <c r="F42" s="4">
        <v>390</v>
      </c>
      <c r="G42" s="5">
        <f t="shared" si="2"/>
        <v>471.9</v>
      </c>
      <c r="H42" s="10"/>
      <c r="I42" s="17">
        <f t="shared" si="3"/>
        <v>0</v>
      </c>
    </row>
    <row r="43" spans="1:9" s="6" customFormat="1" ht="17.25" customHeight="1" x14ac:dyDescent="0.25">
      <c r="A43" s="20" t="s">
        <v>60</v>
      </c>
      <c r="B43" s="7" t="s">
        <v>38</v>
      </c>
      <c r="C43" s="7">
        <v>2022</v>
      </c>
      <c r="D43" s="7" t="s">
        <v>6</v>
      </c>
      <c r="E43" s="7" t="s">
        <v>0</v>
      </c>
      <c r="F43" s="4">
        <v>390</v>
      </c>
      <c r="G43" s="5">
        <f t="shared" si="2"/>
        <v>471.9</v>
      </c>
      <c r="H43" s="10"/>
      <c r="I43" s="17">
        <f t="shared" si="3"/>
        <v>0</v>
      </c>
    </row>
    <row r="44" spans="1:9" s="6" customFormat="1" ht="17.25" customHeight="1" x14ac:dyDescent="0.25">
      <c r="A44" s="20" t="s">
        <v>37</v>
      </c>
      <c r="B44" s="7" t="s">
        <v>5</v>
      </c>
      <c r="C44" s="7">
        <v>2018</v>
      </c>
      <c r="D44" s="7" t="s">
        <v>6</v>
      </c>
      <c r="E44" s="7" t="s">
        <v>0</v>
      </c>
      <c r="F44" s="4">
        <v>800</v>
      </c>
      <c r="G44" s="5">
        <f t="shared" si="2"/>
        <v>968</v>
      </c>
      <c r="H44" s="10"/>
      <c r="I44" s="17">
        <f t="shared" si="3"/>
        <v>0</v>
      </c>
    </row>
    <row r="45" spans="1:9" s="6" customFormat="1" ht="17.25" customHeight="1" x14ac:dyDescent="0.25">
      <c r="A45" s="34" t="s">
        <v>18</v>
      </c>
      <c r="B45" s="35"/>
      <c r="C45" s="35"/>
      <c r="D45" s="35"/>
      <c r="E45" s="35"/>
      <c r="F45" s="35"/>
      <c r="G45" s="35"/>
      <c r="H45" s="35"/>
      <c r="I45" s="36"/>
    </row>
    <row r="46" spans="1:9" s="6" customFormat="1" x14ac:dyDescent="0.25">
      <c r="A46" s="21" t="s">
        <v>65</v>
      </c>
      <c r="B46" s="7" t="s">
        <v>55</v>
      </c>
      <c r="C46" s="9">
        <v>2025</v>
      </c>
      <c r="D46" s="9" t="s">
        <v>6</v>
      </c>
      <c r="E46" s="7" t="s">
        <v>0</v>
      </c>
      <c r="F46" s="8">
        <v>205</v>
      </c>
      <c r="G46" s="5">
        <f>F46*1.21</f>
        <v>248.04999999999998</v>
      </c>
      <c r="H46" s="10"/>
      <c r="I46" s="17">
        <f t="shared" ref="I46:I47" si="4">G46*H46</f>
        <v>0</v>
      </c>
    </row>
    <row r="47" spans="1:9" s="6" customFormat="1" x14ac:dyDescent="0.25">
      <c r="A47" s="21" t="s">
        <v>9</v>
      </c>
      <c r="B47" s="7" t="s">
        <v>48</v>
      </c>
      <c r="C47" s="9">
        <v>2025</v>
      </c>
      <c r="D47" s="9" t="s">
        <v>6</v>
      </c>
      <c r="E47" s="7" t="s">
        <v>0</v>
      </c>
      <c r="F47" s="8">
        <v>200</v>
      </c>
      <c r="G47" s="5">
        <f t="shared" si="2"/>
        <v>242</v>
      </c>
      <c r="H47" s="10"/>
      <c r="I47" s="17">
        <f t="shared" si="4"/>
        <v>0</v>
      </c>
    </row>
    <row r="48" spans="1:9" s="6" customFormat="1" x14ac:dyDescent="0.25">
      <c r="A48" s="21" t="s">
        <v>8</v>
      </c>
      <c r="B48" s="7" t="s">
        <v>48</v>
      </c>
      <c r="C48" s="9">
        <v>2025</v>
      </c>
      <c r="D48" s="9" t="s">
        <v>6</v>
      </c>
      <c r="E48" s="7" t="s">
        <v>0</v>
      </c>
      <c r="F48" s="8">
        <v>200</v>
      </c>
      <c r="G48" s="5">
        <f t="shared" si="2"/>
        <v>242</v>
      </c>
      <c r="H48" s="10"/>
      <c r="I48" s="17">
        <f t="shared" ref="I48:I53" si="5">G48*H48</f>
        <v>0</v>
      </c>
    </row>
    <row r="49" spans="1:9" s="6" customFormat="1" x14ac:dyDescent="0.25">
      <c r="A49" s="21" t="s">
        <v>64</v>
      </c>
      <c r="B49" s="7" t="s">
        <v>48</v>
      </c>
      <c r="C49" s="9">
        <v>2024</v>
      </c>
      <c r="D49" s="9" t="s">
        <v>6</v>
      </c>
      <c r="E49" s="7" t="s">
        <v>0</v>
      </c>
      <c r="F49" s="8">
        <v>205</v>
      </c>
      <c r="G49" s="5">
        <f t="shared" si="2"/>
        <v>248.04999999999998</v>
      </c>
      <c r="H49" s="10"/>
      <c r="I49" s="17">
        <f t="shared" si="5"/>
        <v>0</v>
      </c>
    </row>
    <row r="50" spans="1:9" s="6" customFormat="1" x14ac:dyDescent="0.25">
      <c r="A50" s="21" t="s">
        <v>22</v>
      </c>
      <c r="B50" s="7" t="s">
        <v>48</v>
      </c>
      <c r="C50" s="9">
        <v>2025</v>
      </c>
      <c r="D50" s="9" t="s">
        <v>6</v>
      </c>
      <c r="E50" s="7" t="s">
        <v>0</v>
      </c>
      <c r="F50" s="8">
        <v>200</v>
      </c>
      <c r="G50" s="5">
        <f t="shared" si="2"/>
        <v>242</v>
      </c>
      <c r="H50" s="10"/>
      <c r="I50" s="17">
        <f t="shared" si="5"/>
        <v>0</v>
      </c>
    </row>
    <row r="51" spans="1:9" s="6" customFormat="1" x14ac:dyDescent="0.25">
      <c r="A51" s="21" t="s">
        <v>2</v>
      </c>
      <c r="B51" s="7" t="s">
        <v>48</v>
      </c>
      <c r="C51" s="9">
        <v>2025</v>
      </c>
      <c r="D51" s="9" t="s">
        <v>6</v>
      </c>
      <c r="E51" s="7" t="s">
        <v>0</v>
      </c>
      <c r="F51" s="8">
        <v>200</v>
      </c>
      <c r="G51" s="5">
        <f t="shared" si="2"/>
        <v>242</v>
      </c>
      <c r="H51" s="10"/>
      <c r="I51" s="17">
        <f t="shared" si="5"/>
        <v>0</v>
      </c>
    </row>
    <row r="52" spans="1:9" s="6" customFormat="1" x14ac:dyDescent="0.25">
      <c r="A52" s="21" t="s">
        <v>39</v>
      </c>
      <c r="B52" s="7" t="s">
        <v>48</v>
      </c>
      <c r="C52" s="9">
        <v>2024</v>
      </c>
      <c r="D52" s="9" t="s">
        <v>6</v>
      </c>
      <c r="E52" s="7" t="s">
        <v>0</v>
      </c>
      <c r="F52" s="8">
        <v>200</v>
      </c>
      <c r="G52" s="5">
        <f t="shared" si="2"/>
        <v>242</v>
      </c>
      <c r="H52" s="10"/>
      <c r="I52" s="17">
        <f t="shared" si="5"/>
        <v>0</v>
      </c>
    </row>
    <row r="53" spans="1:9" s="6" customFormat="1" x14ac:dyDescent="0.25">
      <c r="A53" s="21" t="s">
        <v>66</v>
      </c>
      <c r="B53" s="7" t="s">
        <v>48</v>
      </c>
      <c r="C53" s="9">
        <v>2024</v>
      </c>
      <c r="D53" s="9" t="s">
        <v>4</v>
      </c>
      <c r="E53" s="7" t="s">
        <v>63</v>
      </c>
      <c r="F53" s="8">
        <v>350</v>
      </c>
      <c r="G53" s="5">
        <f t="shared" si="2"/>
        <v>423.5</v>
      </c>
      <c r="H53" s="10"/>
      <c r="I53" s="17">
        <f t="shared" si="5"/>
        <v>0</v>
      </c>
    </row>
    <row r="54" spans="1:9" x14ac:dyDescent="0.25">
      <c r="H54" s="10">
        <f>SUM(H3:H53)</f>
        <v>0</v>
      </c>
      <c r="I54" s="17">
        <f>SUM(I3:I53)</f>
        <v>0</v>
      </c>
    </row>
    <row r="55" spans="1:9" x14ac:dyDescent="0.25">
      <c r="A55" s="23" t="s">
        <v>31</v>
      </c>
      <c r="B55" s="23"/>
      <c r="C55" s="23"/>
      <c r="D55" s="23"/>
      <c r="E55" s="23"/>
      <c r="F55" s="23"/>
      <c r="G55" s="23"/>
    </row>
    <row r="56" spans="1:9" x14ac:dyDescent="0.25">
      <c r="A56" s="25" t="s">
        <v>61</v>
      </c>
      <c r="B56" s="25"/>
      <c r="C56" s="25"/>
      <c r="D56" s="25"/>
      <c r="E56" s="25"/>
    </row>
    <row r="57" spans="1:9" x14ac:dyDescent="0.25">
      <c r="A57" s="24" t="s">
        <v>62</v>
      </c>
      <c r="B57" s="24"/>
      <c r="C57" s="24"/>
      <c r="D57" s="24"/>
    </row>
    <row r="58" spans="1:9" x14ac:dyDescent="0.25">
      <c r="A58" s="2"/>
    </row>
  </sheetData>
  <mergeCells count="8">
    <mergeCell ref="A55:G55"/>
    <mergeCell ref="A57:D57"/>
    <mergeCell ref="A56:E56"/>
    <mergeCell ref="A21:I21"/>
    <mergeCell ref="A1:I1"/>
    <mergeCell ref="A27:I27"/>
    <mergeCell ref="A31:I31"/>
    <mergeCell ref="A45:I45"/>
  </mergeCells>
  <pageMargins left="0.39370078740157483" right="0" top="0.3937007874015748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Ceník vín</vt:lpstr>
      <vt:lpstr>'Ceník vín'!Oblast_tisku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User</cp:lastModifiedBy>
  <cp:lastPrinted>2026-08-03T12:43:44Z</cp:lastPrinted>
  <dcterms:created xsi:type="dcterms:W3CDTF">2014-04-09T08:41:53Z</dcterms:created>
  <dcterms:modified xsi:type="dcterms:W3CDTF">2026-10-13T10:47:57Z</dcterms:modified>
</cp:coreProperties>
</file>