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wine export s.r.o\WEB - degustujem.cz\"/>
    </mc:Choice>
  </mc:AlternateContent>
  <bookViews>
    <workbookView xWindow="480" yWindow="1335" windowWidth="18195" windowHeight="10560"/>
  </bookViews>
  <sheets>
    <sheet name="Ceník vín" sheetId="10" r:id="rId1"/>
    <sheet name="Kazety a služby" sheetId="11" r:id="rId2"/>
  </sheets>
  <definedNames>
    <definedName name="_xlnm.Print_Area" localSheetId="0">'Ceník vín'!$A$1:$H$46</definedName>
  </definedNames>
  <calcPr calcId="162913"/>
</workbook>
</file>

<file path=xl/calcChain.xml><?xml version="1.0" encoding="utf-8"?>
<calcChain xmlns="http://schemas.openxmlformats.org/spreadsheetml/2006/main">
  <c r="J17" i="10" l="1"/>
  <c r="J4" i="10" l="1"/>
  <c r="J11" i="10"/>
  <c r="J10" i="10"/>
  <c r="J20" i="10"/>
  <c r="J21" i="10" l="1"/>
  <c r="J43" i="10" l="1"/>
  <c r="J42" i="10" l="1"/>
  <c r="J41" i="10"/>
  <c r="J35" i="10" l="1"/>
  <c r="J36" i="10" l="1"/>
  <c r="J34" i="10"/>
  <c r="J33" i="10"/>
  <c r="J32" i="10"/>
  <c r="J31" i="10"/>
  <c r="J30" i="10"/>
  <c r="J29" i="10"/>
  <c r="J28" i="10"/>
  <c r="J27" i="10"/>
  <c r="J26" i="10"/>
  <c r="J25" i="10"/>
  <c r="J24" i="10"/>
  <c r="J22" i="10"/>
  <c r="I45" i="10" l="1"/>
  <c r="J44" i="10" l="1"/>
  <c r="J40" i="10"/>
  <c r="J39" i="10"/>
  <c r="J38" i="10"/>
  <c r="J19" i="10"/>
  <c r="J18" i="10"/>
  <c r="J16" i="10"/>
  <c r="J15" i="10"/>
  <c r="J14" i="10"/>
  <c r="J13" i="10"/>
  <c r="J12" i="10"/>
  <c r="J9" i="10"/>
  <c r="J8" i="10"/>
  <c r="J7" i="10"/>
  <c r="J6" i="10"/>
  <c r="J5" i="10"/>
  <c r="J3" i="10"/>
  <c r="J45" i="10" l="1"/>
  <c r="D13" i="11"/>
  <c r="D11" i="11"/>
  <c r="D10" i="11"/>
  <c r="D4" i="11"/>
  <c r="D3" i="11"/>
</calcChain>
</file>

<file path=xl/sharedStrings.xml><?xml version="1.0" encoding="utf-8"?>
<sst xmlns="http://schemas.openxmlformats.org/spreadsheetml/2006/main" count="236" uniqueCount="119">
  <si>
    <t>0,75L</t>
  </si>
  <si>
    <t>SLUŽBY</t>
  </si>
  <si>
    <t>Příprava tisku</t>
  </si>
  <si>
    <t>Visačka</t>
  </si>
  <si>
    <t>Taška papírová</t>
  </si>
  <si>
    <t>Odnosky</t>
  </si>
  <si>
    <t>Dotisk loga - stříbrná medaile (v plných barvách)  od 60 ti kusů</t>
  </si>
  <si>
    <t>Dotisk loga - zlatá medaile (v plných barvách)       od 60 ti kusů</t>
  </si>
  <si>
    <t>Papírová visačka s logem - minimální počet 60 kusů</t>
  </si>
  <si>
    <t>DUO přírodní hnědá s logem vína z Moravy vína z Čech</t>
  </si>
  <si>
    <t>Kazeta černá</t>
  </si>
  <si>
    <t>polosuché</t>
  </si>
  <si>
    <t>Ryzlink rýnský</t>
  </si>
  <si>
    <t>1  - luxusní černá kazeta s víkem na 1 lahev vína</t>
  </si>
  <si>
    <t>2  - luxusní černá kazeta s víkem na 2 lahve vína</t>
  </si>
  <si>
    <t>Kazeta bez vína, 1 x sklenička z vysoce kvalitního křišťálového skla 350 ml</t>
  </si>
  <si>
    <t>Kazeta bez vína, 1 x olivy černé plech 350g, 1 x olivy zelené plech 350g</t>
  </si>
  <si>
    <t>Kazeta bez vína, 1 x olivy plech 200g, 2 x Francouzská terina (paštika) sklo 90g</t>
  </si>
  <si>
    <t>Cuvée Element IGNIS</t>
  </si>
  <si>
    <t>sladké</t>
  </si>
  <si>
    <t>výběr z hroznů</t>
  </si>
  <si>
    <t>suché</t>
  </si>
  <si>
    <t>Cuvée Element AQUA</t>
  </si>
  <si>
    <t>Kabinet</t>
  </si>
  <si>
    <t>Dornfelder</t>
  </si>
  <si>
    <t>Hibernal</t>
  </si>
  <si>
    <t>Medaile</t>
  </si>
  <si>
    <t>Dárková kazeta Křišťál  černá</t>
  </si>
  <si>
    <t>Dárková kazeta Oliva    černá</t>
  </si>
  <si>
    <t>Dárková kazeta Terina  černá</t>
  </si>
  <si>
    <t>Kazeta MONO (přírodní hnědá, modrá)</t>
  </si>
  <si>
    <t>Kazeta DUO    (přírodní hnědá, modrá)</t>
  </si>
  <si>
    <t>Rulandské šedé</t>
  </si>
  <si>
    <t>Ryzlink vlašský</t>
  </si>
  <si>
    <t>moravské zemské</t>
  </si>
  <si>
    <t>OBJEM</t>
  </si>
  <si>
    <t>KATEG.</t>
  </si>
  <si>
    <t>ROČNÍK</t>
  </si>
  <si>
    <t>JAKOST</t>
  </si>
  <si>
    <t>ODRŮDA</t>
  </si>
  <si>
    <t xml:space="preserve">Vinař Jiří Uherek - Dolní Bojanovice </t>
  </si>
  <si>
    <t>CENA BEZ DPH</t>
  </si>
  <si>
    <t>CENA S DPH</t>
  </si>
  <si>
    <t>Vinař Šimon Konečný - Čejkovice</t>
  </si>
  <si>
    <t>kabinet</t>
  </si>
  <si>
    <t>výběr z cibéb</t>
  </si>
  <si>
    <t>Cuvée Element VENTUS,  Rosé</t>
  </si>
  <si>
    <t>Vítěz Cuvée Ostrava, Cabernet Sauvignon a Pinot Noir</t>
  </si>
  <si>
    <t xml:space="preserve">Cuvée Element TERRA </t>
  </si>
  <si>
    <t>Sauvignon</t>
  </si>
  <si>
    <t>Pálava</t>
  </si>
  <si>
    <t>polosladké</t>
  </si>
  <si>
    <t>0,375L</t>
  </si>
  <si>
    <t>Neronet</t>
  </si>
  <si>
    <t>Kryomacerace, trat Velké Němčice</t>
  </si>
  <si>
    <t xml:space="preserve">Sekt 5 Element </t>
  </si>
  <si>
    <t>Chardonnay</t>
  </si>
  <si>
    <t>Popis vína</t>
  </si>
  <si>
    <t>Množství lahví</t>
  </si>
  <si>
    <t>Cena Kč</t>
  </si>
  <si>
    <t>Vinař Libor Veverka - Čejkovice</t>
  </si>
  <si>
    <t>Muškát moravský</t>
  </si>
  <si>
    <t>pozdní sběr</t>
  </si>
  <si>
    <t>brut</t>
  </si>
  <si>
    <t>Milan Bydžovský - email.  obchod@degustujem.cz  tel. - 777 245 566</t>
  </si>
  <si>
    <t>Čistý a svěží odrůdový projev, lisovány celé hrozny</t>
  </si>
  <si>
    <t>Svěží freshová vůně s tóny hluchavky a zralého pomela</t>
  </si>
  <si>
    <t>Víno s nádechem botrytidy a drobným zbytkovým cukrem</t>
  </si>
  <si>
    <t>V chuti vína je kombinace propolisu, medu a jemné vanilky</t>
  </si>
  <si>
    <t>Tramín</t>
  </si>
  <si>
    <t>Opojná vůně s tóny jitrocele, okvětních lístků růží a liči</t>
  </si>
  <si>
    <t>Gewürztraminer</t>
  </si>
  <si>
    <t>Zrálo 24 měsíců ve francouzském 1000L dubovém sudu</t>
  </si>
  <si>
    <t>Zrálo 24 měsíců ve francouzských dubových sudech 225 lit</t>
  </si>
  <si>
    <t>Vůně s tóny povidel, zavařených borůvek a přezrálých třešní</t>
  </si>
  <si>
    <t>Frankovka</t>
  </si>
  <si>
    <t>Vůně kořenitá s ovocným nádechem sušené švestky</t>
  </si>
  <si>
    <t>Cabernet Sauvignon</t>
  </si>
  <si>
    <t>Vůně s nádechem sušených švestek a černého rybízu</t>
  </si>
  <si>
    <t>Pinot Noir</t>
  </si>
  <si>
    <t>36 měsíců ve francouzských dubových sudech Barrique</t>
  </si>
  <si>
    <t>Cuvée Hrdost</t>
  </si>
  <si>
    <t>Zrání 40 měsíců v sudech "barrique" (Mercier, střední výpal)</t>
  </si>
  <si>
    <t>Víno s kořenitým dozvukem a ovocně-květnanou vůní</t>
  </si>
  <si>
    <t>V chuti je minerální s tóny zralé ploché broskve Saturn</t>
  </si>
  <si>
    <t>Ve víně dominují vůně zralého žlutého angreštu</t>
  </si>
  <si>
    <t>Brut</t>
  </si>
  <si>
    <t>3 Sekt</t>
  </si>
  <si>
    <t>Chardonnay, Ryzlink rýnský, Rulandské modré</t>
  </si>
  <si>
    <t>Extra Brut</t>
  </si>
  <si>
    <t>Cuvée Neronet/Zweigeltrebe</t>
  </si>
  <si>
    <t>Zralá černá třešeň s tóny čokolády a sušených borůvek</t>
  </si>
  <si>
    <t>Přírodně ovocná Pálava s vůní manga a zralých broskví</t>
  </si>
  <si>
    <t>Víno s výraznou chutí sušené meruňky a lučních květů</t>
  </si>
  <si>
    <t>Zweigeltrebe Rosé</t>
  </si>
  <si>
    <t>Lesní plody, středně plné tělo a šťavnatá kyselinka</t>
  </si>
  <si>
    <t>Zweigeltrebe</t>
  </si>
  <si>
    <r>
      <t xml:space="preserve">Solaris                 </t>
    </r>
    <r>
      <rPr>
        <b/>
        <sz val="8"/>
        <color theme="1"/>
        <rFont val="Tahoma"/>
        <family val="2"/>
        <charset val="238"/>
      </rPr>
      <t>zb cukr 103 g/l</t>
    </r>
    <r>
      <rPr>
        <b/>
        <sz val="10"/>
        <color theme="1"/>
        <rFont val="Tahoma"/>
        <family val="2"/>
        <charset val="238"/>
      </rPr>
      <t xml:space="preserve"> </t>
    </r>
  </si>
  <si>
    <t>Cabernet Moravia</t>
  </si>
  <si>
    <t>Tramín červený</t>
  </si>
  <si>
    <t>Pinot blanc</t>
  </si>
  <si>
    <t>Objednávka musí být vždy násobek 6 ti. Lahví v min. počtu 60 lahví</t>
  </si>
  <si>
    <t>Část vína kvasila v dřevěných burgundských sudech</t>
  </si>
  <si>
    <t>Částečně ležel na dubových sudecha jemných kvasnicích</t>
  </si>
  <si>
    <t>Sauvignon s aroma dozrávajícího angreštu</t>
  </si>
  <si>
    <t>Zrání na kvasnicích v akátovém sudu a nerezu</t>
  </si>
  <si>
    <t>Mošt kvasil v nových sudech Cadus o objemu 500 litrů</t>
  </si>
  <si>
    <t>Cuvée Muškát moravský a Sauvignon</t>
  </si>
  <si>
    <t>Nyní nedostupné</t>
  </si>
  <si>
    <t>Národní Šampion bílých vín a šampion Vinaře roku 2024</t>
  </si>
  <si>
    <t>Tradičně temný Dornfelder s hlubokým meniskem</t>
  </si>
  <si>
    <t>Zrál 12 měsíců v dubovém sudu</t>
  </si>
  <si>
    <t>Zrál 18 měsíců v dubových sudech</t>
  </si>
  <si>
    <t>Cuvée Merlot, Cabernet Sauvignon a Zweigeltrebe</t>
  </si>
  <si>
    <t xml:space="preserve"> Terra zrála ve větších dřevěných sudech</t>
  </si>
  <si>
    <t>Prošel krátkým ležením na větších dubových sudech</t>
  </si>
  <si>
    <t>Kvasilo v dubových sudech, malolaktická fermentace</t>
  </si>
  <si>
    <t>Tóny zralého žlutého ovoce a akátového medu</t>
  </si>
  <si>
    <t>Cuvée Muškát žlutý, Muškát Ottonel a Chardonnay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</si>
</sst>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\ &quot;Kč&quot;"/>
    <numFmt numFmtId="165" formatCode="#,##0\ &quot;Kč&quot;"/>
    <numFmt numFmtId="166" formatCode="0.0"/>
  </numFmts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Tahoma"/>
      <family val="2"/>
      <charset val="238"/>
    </font>
    <font>
      <sz val="11"/>
      <name val="Calibri"/>
      <family val="2"/>
      <charset val="238"/>
      <scheme val="minor"/>
    </font>
    <font>
      <sz val="8"/>
      <name val="Tahoma"/>
      <family val="2"/>
      <charset val="238"/>
    </font>
    <font>
      <strike/>
      <sz val="11"/>
      <name val="Calibri"/>
      <family val="2"/>
      <charset val="238"/>
      <scheme val="minor"/>
    </font>
    <font>
      <sz val="8"/>
      <color theme="1"/>
      <name val="Tahoma"/>
      <family val="2"/>
      <charset val="238"/>
    </font>
    <font>
      <b/>
      <sz val="6"/>
      <color theme="1"/>
      <name val="Tahoma"/>
      <family val="2"/>
      <charset val="238"/>
    </font>
    <font>
      <b/>
      <sz val="9"/>
      <name val="Tahoma"/>
      <family val="2"/>
      <charset val="238"/>
    </font>
    <font>
      <sz val="9"/>
      <name val="Tahoma"/>
      <family val="2"/>
      <charset val="238"/>
    </font>
    <font>
      <b/>
      <i/>
      <sz val="12"/>
      <color theme="1"/>
      <name val="Tahoma"/>
      <family val="2"/>
      <charset val="238"/>
    </font>
    <font>
      <sz val="9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b/>
      <sz val="9"/>
      <color theme="1"/>
      <name val="Tahoma"/>
      <family val="2"/>
      <charset val="238"/>
    </font>
    <font>
      <b/>
      <sz val="8"/>
      <color theme="1"/>
      <name val="Tahoma"/>
      <family val="2"/>
      <charset val="238"/>
    </font>
    <font>
      <b/>
      <sz val="11"/>
      <name val="Calibri"/>
      <family val="2"/>
      <charset val="238"/>
      <scheme val="minor"/>
    </font>
    <font>
      <sz val="10"/>
      <color theme="1"/>
      <name val="Tahoma"/>
      <family val="2"/>
      <charset val="238"/>
    </font>
    <font>
      <b/>
      <sz val="8"/>
      <name val="Tahom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5">
    <xf numFmtId="0" fontId="0" fillId="0" borderId="0" xfId="0"/>
    <xf numFmtId="0" fontId="0" fillId="0" borderId="0" xfId="0"/>
    <xf numFmtId="0" fontId="0" fillId="0" borderId="1" xfId="0" applyFont="1" applyBorder="1"/>
    <xf numFmtId="164" fontId="0" fillId="0" borderId="1" xfId="0" applyNumberFormat="1" applyFont="1" applyBorder="1" applyAlignment="1">
      <alignment horizontal="right"/>
    </xf>
    <xf numFmtId="164" fontId="0" fillId="0" borderId="0" xfId="0" applyNumberFormat="1"/>
    <xf numFmtId="0" fontId="1" fillId="0" borderId="1" xfId="0" applyFont="1" applyBorder="1" applyAlignment="1">
      <alignment horizontal="left"/>
    </xf>
    <xf numFmtId="164" fontId="0" fillId="0" borderId="1" xfId="0" applyNumberFormat="1" applyBorder="1" applyAlignment="1">
      <alignment horizontal="right"/>
    </xf>
    <xf numFmtId="0" fontId="4" fillId="0" borderId="1" xfId="1" applyFont="1" applyBorder="1"/>
    <xf numFmtId="164" fontId="4" fillId="0" borderId="1" xfId="1" applyNumberFormat="1" applyFont="1" applyBorder="1" applyAlignment="1">
      <alignment horizontal="right"/>
    </xf>
    <xf numFmtId="0" fontId="6" fillId="2" borderId="2" xfId="1" applyFont="1" applyFill="1" applyBorder="1"/>
    <xf numFmtId="0" fontId="0" fillId="0" borderId="3" xfId="0" applyFont="1" applyBorder="1"/>
    <xf numFmtId="164" fontId="0" fillId="0" borderId="3" xfId="0" applyNumberFormat="1" applyFont="1" applyBorder="1" applyAlignment="1">
      <alignment horizontal="right"/>
    </xf>
    <xf numFmtId="0" fontId="4" fillId="2" borderId="10" xfId="1" applyFont="1" applyFill="1" applyBorder="1"/>
    <xf numFmtId="0" fontId="4" fillId="2" borderId="7" xfId="1" applyFont="1" applyFill="1" applyBorder="1"/>
    <xf numFmtId="0" fontId="6" fillId="2" borderId="4" xfId="1" applyNumberFormat="1" applyFont="1" applyFill="1" applyBorder="1" applyAlignment="1">
      <alignment horizontal="left" wrapText="1"/>
    </xf>
    <xf numFmtId="0" fontId="4" fillId="0" borderId="5" xfId="1" applyFont="1" applyBorder="1"/>
    <xf numFmtId="164" fontId="4" fillId="0" borderId="5" xfId="1" applyNumberFormat="1" applyFont="1" applyBorder="1" applyAlignment="1">
      <alignment horizontal="right"/>
    </xf>
    <xf numFmtId="164" fontId="4" fillId="0" borderId="6" xfId="1" applyNumberFormat="1" applyFont="1" applyBorder="1" applyAlignment="1">
      <alignment horizontal="right"/>
    </xf>
    <xf numFmtId="0" fontId="4" fillId="0" borderId="11" xfId="1" applyFont="1" applyBorder="1" applyAlignment="1">
      <alignment horizontal="left"/>
    </xf>
    <xf numFmtId="164" fontId="4" fillId="0" borderId="12" xfId="1" applyNumberFormat="1" applyFont="1" applyBorder="1" applyAlignment="1">
      <alignment horizontal="right"/>
    </xf>
    <xf numFmtId="0" fontId="4" fillId="0" borderId="8" xfId="1" applyFont="1" applyBorder="1"/>
    <xf numFmtId="164" fontId="4" fillId="0" borderId="8" xfId="1" applyNumberFormat="1" applyFont="1" applyBorder="1" applyAlignment="1">
      <alignment horizontal="right"/>
    </xf>
    <xf numFmtId="164" fontId="4" fillId="0" borderId="9" xfId="1" applyNumberFormat="1" applyFont="1" applyBorder="1" applyAlignment="1">
      <alignment horizontal="right"/>
    </xf>
    <xf numFmtId="164" fontId="4" fillId="0" borderId="10" xfId="1" applyNumberFormat="1" applyFont="1" applyBorder="1" applyAlignment="1">
      <alignment horizontal="right"/>
    </xf>
    <xf numFmtId="0" fontId="4" fillId="0" borderId="4" xfId="1" applyFont="1" applyBorder="1" applyAlignment="1">
      <alignment horizontal="left"/>
    </xf>
    <xf numFmtId="0" fontId="6" fillId="2" borderId="7" xfId="1" applyFont="1" applyFill="1" applyBorder="1"/>
    <xf numFmtId="0" fontId="4" fillId="0" borderId="2" xfId="1" applyFont="1" applyBorder="1"/>
    <xf numFmtId="164" fontId="4" fillId="0" borderId="2" xfId="1" applyNumberFormat="1" applyFont="1" applyBorder="1" applyAlignment="1">
      <alignment horizontal="right"/>
    </xf>
    <xf numFmtId="0" fontId="4" fillId="0" borderId="1" xfId="1" applyFont="1" applyFill="1" applyBorder="1"/>
    <xf numFmtId="9" fontId="0" fillId="0" borderId="1" xfId="0" applyNumberFormat="1" applyFont="1" applyBorder="1"/>
    <xf numFmtId="0" fontId="0" fillId="0" borderId="1" xfId="0" applyFont="1" applyFill="1" applyBorder="1"/>
    <xf numFmtId="0" fontId="0" fillId="0" borderId="1" xfId="0" applyFont="1" applyBorder="1" applyAlignment="1">
      <alignment horizontal="left"/>
    </xf>
    <xf numFmtId="164" fontId="0" fillId="0" borderId="1" xfId="0" applyNumberFormat="1" applyFont="1" applyBorder="1"/>
    <xf numFmtId="0" fontId="3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Font="1"/>
    <xf numFmtId="2" fontId="9" fillId="0" borderId="1" xfId="0" applyNumberFormat="1" applyFont="1" applyFill="1" applyBorder="1" applyAlignment="1">
      <alignment horizontal="right" vertical="center" wrapText="1"/>
    </xf>
    <xf numFmtId="2" fontId="10" fillId="0" borderId="1" xfId="0" applyNumberFormat="1" applyFont="1" applyFill="1" applyBorder="1" applyAlignment="1">
      <alignment horizontal="right" vertical="center" wrapText="1"/>
    </xf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13" fillId="0" borderId="1" xfId="0" applyFont="1" applyBorder="1"/>
    <xf numFmtId="2" fontId="14" fillId="0" borderId="1" xfId="0" applyNumberFormat="1" applyFont="1" applyBorder="1" applyAlignment="1">
      <alignment horizontal="right" vertical="center"/>
    </xf>
    <xf numFmtId="2" fontId="12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right" vertical="center"/>
    </xf>
    <xf numFmtId="166" fontId="7" fillId="0" borderId="1" xfId="0" applyNumberFormat="1" applyFont="1" applyFill="1" applyBorder="1" applyAlignment="1">
      <alignment horizontal="right" vertical="center" wrapText="1"/>
    </xf>
    <xf numFmtId="0" fontId="0" fillId="0" borderId="1" xfId="0" applyBorder="1"/>
    <xf numFmtId="0" fontId="8" fillId="0" borderId="1" xfId="0" applyFont="1" applyBorder="1" applyAlignment="1">
      <alignment horizontal="center"/>
    </xf>
    <xf numFmtId="164" fontId="15" fillId="2" borderId="1" xfId="0" applyNumberFormat="1" applyFont="1" applyFill="1" applyBorder="1" applyAlignment="1">
      <alignment horizontal="center" vertical="center"/>
    </xf>
    <xf numFmtId="2" fontId="5" fillId="0" borderId="1" xfId="0" applyNumberFormat="1" applyFont="1" applyBorder="1" applyAlignment="1">
      <alignment horizontal="right" vertical="center"/>
    </xf>
    <xf numFmtId="0" fontId="11" fillId="4" borderId="1" xfId="0" applyFont="1" applyFill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1" fillId="5" borderId="13" xfId="0" applyFont="1" applyFill="1" applyBorder="1" applyAlignment="1">
      <alignment horizontal="center" vertic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165" fontId="3" fillId="3" borderId="1" xfId="1" applyNumberFormat="1" applyFont="1" applyFill="1" applyBorder="1" applyAlignment="1">
      <alignment horizontal="left"/>
    </xf>
    <xf numFmtId="164" fontId="18" fillId="0" borderId="1" xfId="0" applyNumberFormat="1" applyFont="1" applyFill="1" applyBorder="1" applyAlignment="1">
      <alignment horizontal="right" vertic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FFFF66"/>
      <color rgb="FF33CCFF"/>
      <color rgb="FFFF0066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zoomScale="110" zoomScaleNormal="110" workbookViewId="0">
      <selection activeCell="I24" sqref="I24"/>
    </sheetView>
  </sheetViews>
  <sheetFormatPr defaultRowHeight="15" x14ac:dyDescent="0.25"/>
  <cols>
    <col min="1" max="1" width="30" style="1" customWidth="1"/>
    <col min="2" max="2" width="14" style="1" customWidth="1"/>
    <col min="3" max="3" width="7" style="1" customWidth="1"/>
    <col min="4" max="4" width="8.28515625" style="1" customWidth="1"/>
    <col min="5" max="5" width="6.5703125" style="1" customWidth="1"/>
    <col min="6" max="6" width="9.140625" style="41" customWidth="1"/>
    <col min="7" max="7" width="9.85546875" style="41" customWidth="1"/>
    <col min="8" max="8" width="42.85546875" style="4" customWidth="1"/>
    <col min="9" max="9" width="9.85546875" customWidth="1"/>
  </cols>
  <sheetData>
    <row r="1" spans="1:10" s="1" customFormat="1" ht="16.5" customHeight="1" x14ac:dyDescent="0.25">
      <c r="A1" s="56" t="s">
        <v>40</v>
      </c>
      <c r="B1" s="56"/>
      <c r="C1" s="56"/>
      <c r="D1" s="56"/>
      <c r="E1" s="56"/>
      <c r="F1" s="56"/>
      <c r="G1" s="56"/>
      <c r="H1" s="56"/>
      <c r="I1" s="52"/>
      <c r="J1" s="52"/>
    </row>
    <row r="2" spans="1:10" s="37" customFormat="1" ht="14.25" customHeight="1" x14ac:dyDescent="0.25">
      <c r="A2" s="39" t="s">
        <v>39</v>
      </c>
      <c r="B2" s="36" t="s">
        <v>38</v>
      </c>
      <c r="C2" s="38" t="s">
        <v>37</v>
      </c>
      <c r="D2" s="38" t="s">
        <v>36</v>
      </c>
      <c r="E2" s="38" t="s">
        <v>35</v>
      </c>
      <c r="F2" s="40" t="s">
        <v>41</v>
      </c>
      <c r="G2" s="40" t="s">
        <v>42</v>
      </c>
      <c r="H2" s="54" t="s">
        <v>57</v>
      </c>
      <c r="I2" s="53" t="s">
        <v>58</v>
      </c>
      <c r="J2" s="53" t="s">
        <v>59</v>
      </c>
    </row>
    <row r="3" spans="1:10" s="44" customFormat="1" ht="17.25" customHeight="1" x14ac:dyDescent="0.25">
      <c r="A3" s="33" t="s">
        <v>49</v>
      </c>
      <c r="B3" s="45" t="s">
        <v>44</v>
      </c>
      <c r="C3" s="45">
        <v>2023</v>
      </c>
      <c r="D3" s="45" t="s">
        <v>21</v>
      </c>
      <c r="E3" s="45" t="s">
        <v>0</v>
      </c>
      <c r="F3" s="42">
        <v>165</v>
      </c>
      <c r="G3" s="43">
        <v>200</v>
      </c>
      <c r="H3" s="35" t="s">
        <v>104</v>
      </c>
      <c r="I3" s="52"/>
      <c r="J3" s="52">
        <f t="shared" ref="J3:J21" si="0">G3*I3</f>
        <v>0</v>
      </c>
    </row>
    <row r="4" spans="1:10" s="44" customFormat="1" ht="17.25" customHeight="1" x14ac:dyDescent="0.25">
      <c r="A4" s="33" t="s">
        <v>33</v>
      </c>
      <c r="B4" s="45" t="s">
        <v>62</v>
      </c>
      <c r="C4" s="45">
        <v>2023</v>
      </c>
      <c r="D4" s="45" t="s">
        <v>21</v>
      </c>
      <c r="E4" s="45" t="s">
        <v>0</v>
      </c>
      <c r="F4" s="42">
        <v>165</v>
      </c>
      <c r="G4" s="43">
        <v>200</v>
      </c>
      <c r="H4" s="35" t="s">
        <v>103</v>
      </c>
      <c r="I4" s="52"/>
      <c r="J4" s="52">
        <f t="shared" ref="J4" si="1">G4*I4</f>
        <v>0</v>
      </c>
    </row>
    <row r="5" spans="1:10" s="44" customFormat="1" ht="17.25" customHeight="1" x14ac:dyDescent="0.25">
      <c r="A5" s="33" t="s">
        <v>32</v>
      </c>
      <c r="B5" s="45" t="s">
        <v>20</v>
      </c>
      <c r="C5" s="45">
        <v>2024</v>
      </c>
      <c r="D5" s="45" t="s">
        <v>11</v>
      </c>
      <c r="E5" s="45" t="s">
        <v>0</v>
      </c>
      <c r="F5" s="42">
        <v>175</v>
      </c>
      <c r="G5" s="43">
        <v>212</v>
      </c>
      <c r="H5" s="35" t="s">
        <v>117</v>
      </c>
      <c r="I5" s="52"/>
      <c r="J5" s="52">
        <f t="shared" si="0"/>
        <v>0</v>
      </c>
    </row>
    <row r="6" spans="1:10" s="44" customFormat="1" ht="17.25" customHeight="1" x14ac:dyDescent="0.25">
      <c r="A6" s="33" t="s">
        <v>56</v>
      </c>
      <c r="B6" s="45" t="s">
        <v>20</v>
      </c>
      <c r="C6" s="45">
        <v>2024</v>
      </c>
      <c r="D6" s="45" t="s">
        <v>21</v>
      </c>
      <c r="E6" s="45" t="s">
        <v>0</v>
      </c>
      <c r="F6" s="42">
        <v>175</v>
      </c>
      <c r="G6" s="43">
        <v>212</v>
      </c>
      <c r="H6" s="35" t="s">
        <v>102</v>
      </c>
      <c r="I6" s="52"/>
      <c r="J6" s="52">
        <f t="shared" si="0"/>
        <v>0</v>
      </c>
    </row>
    <row r="7" spans="1:10" s="44" customFormat="1" ht="17.25" customHeight="1" x14ac:dyDescent="0.25">
      <c r="A7" s="33" t="s">
        <v>22</v>
      </c>
      <c r="B7" s="45" t="s">
        <v>23</v>
      </c>
      <c r="C7" s="45">
        <v>2023</v>
      </c>
      <c r="D7" s="45" t="s">
        <v>11</v>
      </c>
      <c r="E7" s="45" t="s">
        <v>0</v>
      </c>
      <c r="F7" s="42">
        <v>190</v>
      </c>
      <c r="G7" s="43">
        <v>230</v>
      </c>
      <c r="H7" s="35" t="s">
        <v>107</v>
      </c>
      <c r="I7" s="52"/>
      <c r="J7" s="52">
        <f t="shared" si="0"/>
        <v>0</v>
      </c>
    </row>
    <row r="8" spans="1:10" s="44" customFormat="1" ht="17.25" customHeight="1" x14ac:dyDescent="0.25">
      <c r="A8" s="33" t="s">
        <v>50</v>
      </c>
      <c r="B8" s="45" t="s">
        <v>20</v>
      </c>
      <c r="C8" s="45">
        <v>2024</v>
      </c>
      <c r="D8" s="45" t="s">
        <v>51</v>
      </c>
      <c r="E8" s="45" t="s">
        <v>0</v>
      </c>
      <c r="F8" s="42">
        <v>220</v>
      </c>
      <c r="G8" s="43">
        <v>266</v>
      </c>
      <c r="H8" s="35" t="s">
        <v>54</v>
      </c>
      <c r="I8" s="52"/>
      <c r="J8" s="52">
        <f t="shared" si="0"/>
        <v>0</v>
      </c>
    </row>
    <row r="9" spans="1:10" ht="17.25" customHeight="1" x14ac:dyDescent="0.25">
      <c r="A9" s="33" t="s">
        <v>12</v>
      </c>
      <c r="B9" s="34" t="s">
        <v>62</v>
      </c>
      <c r="C9" s="34">
        <v>2023</v>
      </c>
      <c r="D9" s="34" t="s">
        <v>21</v>
      </c>
      <c r="E9" s="34" t="s">
        <v>0</v>
      </c>
      <c r="F9" s="42">
        <v>220</v>
      </c>
      <c r="G9" s="43">
        <v>266</v>
      </c>
      <c r="H9" s="35" t="s">
        <v>105</v>
      </c>
      <c r="I9" s="52"/>
      <c r="J9" s="52">
        <f t="shared" si="0"/>
        <v>0</v>
      </c>
    </row>
    <row r="10" spans="1:10" s="44" customFormat="1" ht="17.25" customHeight="1" x14ac:dyDescent="0.25">
      <c r="A10" s="33" t="s">
        <v>56</v>
      </c>
      <c r="B10" s="45" t="s">
        <v>20</v>
      </c>
      <c r="C10" s="45">
        <v>2023</v>
      </c>
      <c r="D10" s="45" t="s">
        <v>21</v>
      </c>
      <c r="E10" s="45" t="s">
        <v>0</v>
      </c>
      <c r="F10" s="42">
        <v>280</v>
      </c>
      <c r="G10" s="43">
        <v>339</v>
      </c>
      <c r="H10" s="35" t="s">
        <v>116</v>
      </c>
      <c r="I10" s="52"/>
      <c r="J10" s="52">
        <f t="shared" si="0"/>
        <v>0</v>
      </c>
    </row>
    <row r="11" spans="1:10" s="44" customFormat="1" ht="17.25" customHeight="1" x14ac:dyDescent="0.25">
      <c r="A11" s="33" t="s">
        <v>100</v>
      </c>
      <c r="B11" s="45" t="s">
        <v>62</v>
      </c>
      <c r="C11" s="45">
        <v>2021</v>
      </c>
      <c r="D11" s="45" t="s">
        <v>21</v>
      </c>
      <c r="E11" s="45" t="s">
        <v>0</v>
      </c>
      <c r="F11" s="42">
        <v>280</v>
      </c>
      <c r="G11" s="43">
        <v>339</v>
      </c>
      <c r="H11" s="35" t="s">
        <v>106</v>
      </c>
      <c r="I11" s="52"/>
      <c r="J11" s="52">
        <f t="shared" si="0"/>
        <v>0</v>
      </c>
    </row>
    <row r="12" spans="1:10" s="44" customFormat="1" ht="17.25" customHeight="1" x14ac:dyDescent="0.25">
      <c r="A12" s="33" t="s">
        <v>99</v>
      </c>
      <c r="B12" s="45" t="s">
        <v>20</v>
      </c>
      <c r="C12" s="45">
        <v>2022</v>
      </c>
      <c r="D12" s="45" t="s">
        <v>21</v>
      </c>
      <c r="E12" s="45" t="s">
        <v>0</v>
      </c>
      <c r="F12" s="42">
        <v>280</v>
      </c>
      <c r="G12" s="43">
        <v>339</v>
      </c>
      <c r="H12" s="64" t="s">
        <v>108</v>
      </c>
      <c r="I12" s="52"/>
      <c r="J12" s="52">
        <f t="shared" si="0"/>
        <v>0</v>
      </c>
    </row>
    <row r="13" spans="1:10" s="44" customFormat="1" ht="17.25" customHeight="1" x14ac:dyDescent="0.25">
      <c r="A13" s="33" t="s">
        <v>48</v>
      </c>
      <c r="B13" s="45" t="s">
        <v>62</v>
      </c>
      <c r="C13" s="45">
        <v>2022</v>
      </c>
      <c r="D13" s="45" t="s">
        <v>21</v>
      </c>
      <c r="E13" s="45" t="s">
        <v>0</v>
      </c>
      <c r="F13" s="42">
        <v>280</v>
      </c>
      <c r="G13" s="43">
        <v>339</v>
      </c>
      <c r="H13" s="35" t="s">
        <v>114</v>
      </c>
      <c r="I13" s="52"/>
      <c r="J13" s="52">
        <f t="shared" si="0"/>
        <v>0</v>
      </c>
    </row>
    <row r="14" spans="1:10" s="44" customFormat="1" ht="17.25" customHeight="1" x14ac:dyDescent="0.25">
      <c r="A14" s="33" t="s">
        <v>33</v>
      </c>
      <c r="B14" s="45" t="s">
        <v>45</v>
      </c>
      <c r="C14" s="45">
        <v>2021</v>
      </c>
      <c r="D14" s="45" t="s">
        <v>19</v>
      </c>
      <c r="E14" s="45" t="s">
        <v>52</v>
      </c>
      <c r="F14" s="42">
        <v>440</v>
      </c>
      <c r="G14" s="43">
        <v>532</v>
      </c>
      <c r="H14" s="35" t="s">
        <v>109</v>
      </c>
      <c r="I14" s="52"/>
      <c r="J14" s="52">
        <f t="shared" si="0"/>
        <v>0</v>
      </c>
    </row>
    <row r="15" spans="1:10" s="1" customFormat="1" x14ac:dyDescent="0.25">
      <c r="A15" s="33" t="s">
        <v>46</v>
      </c>
      <c r="B15" s="34" t="s">
        <v>44</v>
      </c>
      <c r="C15" s="34">
        <v>2022</v>
      </c>
      <c r="D15" s="34" t="s">
        <v>11</v>
      </c>
      <c r="E15" s="34" t="s">
        <v>0</v>
      </c>
      <c r="F15" s="42">
        <v>190</v>
      </c>
      <c r="G15" s="43">
        <v>230</v>
      </c>
      <c r="H15" s="35" t="s">
        <v>47</v>
      </c>
      <c r="I15" s="52"/>
      <c r="J15" s="52">
        <f t="shared" si="0"/>
        <v>0</v>
      </c>
    </row>
    <row r="16" spans="1:10" ht="17.25" customHeight="1" x14ac:dyDescent="0.25">
      <c r="A16" s="33" t="s">
        <v>24</v>
      </c>
      <c r="B16" s="34" t="s">
        <v>62</v>
      </c>
      <c r="C16" s="34">
        <v>2024</v>
      </c>
      <c r="D16" s="34" t="s">
        <v>21</v>
      </c>
      <c r="E16" s="34" t="s">
        <v>0</v>
      </c>
      <c r="F16" s="42">
        <v>165</v>
      </c>
      <c r="G16" s="43">
        <v>200</v>
      </c>
      <c r="H16" s="35" t="s">
        <v>110</v>
      </c>
      <c r="I16" s="52"/>
      <c r="J16" s="52">
        <f t="shared" si="0"/>
        <v>0</v>
      </c>
    </row>
    <row r="17" spans="1:10" s="44" customFormat="1" ht="17.25" customHeight="1" x14ac:dyDescent="0.25">
      <c r="A17" s="33" t="s">
        <v>96</v>
      </c>
      <c r="B17" s="45" t="s">
        <v>62</v>
      </c>
      <c r="C17" s="45">
        <v>2022</v>
      </c>
      <c r="D17" s="45" t="s">
        <v>21</v>
      </c>
      <c r="E17" s="45" t="s">
        <v>0</v>
      </c>
      <c r="F17" s="42">
        <v>165</v>
      </c>
      <c r="G17" s="43">
        <v>200</v>
      </c>
      <c r="H17" s="35" t="s">
        <v>115</v>
      </c>
      <c r="I17" s="52"/>
      <c r="J17" s="52">
        <f t="shared" si="0"/>
        <v>0</v>
      </c>
    </row>
    <row r="18" spans="1:10" s="44" customFormat="1" ht="17.25" customHeight="1" x14ac:dyDescent="0.25">
      <c r="A18" s="33" t="s">
        <v>77</v>
      </c>
      <c r="B18" s="45" t="s">
        <v>20</v>
      </c>
      <c r="C18" s="45">
        <v>2023</v>
      </c>
      <c r="D18" s="45" t="s">
        <v>21</v>
      </c>
      <c r="E18" s="45" t="s">
        <v>0</v>
      </c>
      <c r="F18" s="42">
        <v>280</v>
      </c>
      <c r="G18" s="43">
        <v>339</v>
      </c>
      <c r="H18" s="35" t="s">
        <v>111</v>
      </c>
      <c r="I18" s="52"/>
      <c r="J18" s="52">
        <f t="shared" si="0"/>
        <v>0</v>
      </c>
    </row>
    <row r="19" spans="1:10" s="44" customFormat="1" ht="17.25" customHeight="1" x14ac:dyDescent="0.25">
      <c r="A19" s="33" t="s">
        <v>96</v>
      </c>
      <c r="B19" s="45" t="s">
        <v>62</v>
      </c>
      <c r="C19" s="45">
        <v>2022</v>
      </c>
      <c r="D19" s="45" t="s">
        <v>21</v>
      </c>
      <c r="E19" s="45" t="s">
        <v>0</v>
      </c>
      <c r="F19" s="42">
        <v>280</v>
      </c>
      <c r="G19" s="43">
        <v>339</v>
      </c>
      <c r="H19" s="51" t="s">
        <v>112</v>
      </c>
      <c r="I19" s="52"/>
      <c r="J19" s="52">
        <f t="shared" si="0"/>
        <v>0</v>
      </c>
    </row>
    <row r="20" spans="1:10" s="44" customFormat="1" ht="17.25" customHeight="1" x14ac:dyDescent="0.25">
      <c r="A20" s="33" t="s">
        <v>98</v>
      </c>
      <c r="B20" s="45" t="s">
        <v>62</v>
      </c>
      <c r="C20" s="45">
        <v>2023</v>
      </c>
      <c r="D20" s="45" t="s">
        <v>21</v>
      </c>
      <c r="E20" s="45" t="s">
        <v>0</v>
      </c>
      <c r="F20" s="42">
        <v>240</v>
      </c>
      <c r="G20" s="43">
        <v>290</v>
      </c>
      <c r="H20" s="35" t="s">
        <v>111</v>
      </c>
      <c r="I20" s="52"/>
      <c r="J20" s="52">
        <f t="shared" si="0"/>
        <v>0</v>
      </c>
    </row>
    <row r="21" spans="1:10" s="44" customFormat="1" ht="17.25" customHeight="1" x14ac:dyDescent="0.25">
      <c r="A21" s="33" t="s">
        <v>18</v>
      </c>
      <c r="B21" s="45" t="s">
        <v>62</v>
      </c>
      <c r="C21" s="45">
        <v>2022</v>
      </c>
      <c r="D21" s="45" t="s">
        <v>21</v>
      </c>
      <c r="E21" s="45" t="s">
        <v>0</v>
      </c>
      <c r="F21" s="42">
        <v>300</v>
      </c>
      <c r="G21" s="43">
        <v>363</v>
      </c>
      <c r="H21" s="35" t="s">
        <v>113</v>
      </c>
      <c r="I21" s="52"/>
      <c r="J21" s="52">
        <f t="shared" si="0"/>
        <v>0</v>
      </c>
    </row>
    <row r="22" spans="1:10" s="44" customFormat="1" ht="17.25" customHeight="1" x14ac:dyDescent="0.25">
      <c r="A22" s="33" t="s">
        <v>55</v>
      </c>
      <c r="B22" s="45" t="s">
        <v>86</v>
      </c>
      <c r="C22" s="45">
        <v>2023</v>
      </c>
      <c r="D22" s="45" t="s">
        <v>63</v>
      </c>
      <c r="E22" s="45" t="s">
        <v>0</v>
      </c>
      <c r="F22" s="42">
        <v>260</v>
      </c>
      <c r="G22" s="43">
        <v>315</v>
      </c>
      <c r="H22" s="55" t="s">
        <v>118</v>
      </c>
      <c r="I22" s="52"/>
      <c r="J22" s="52">
        <f t="shared" ref="J22" si="2">G22*I22</f>
        <v>0</v>
      </c>
    </row>
    <row r="23" spans="1:10" s="44" customFormat="1" ht="17.25" customHeight="1" x14ac:dyDescent="0.25">
      <c r="A23" s="59" t="s">
        <v>60</v>
      </c>
      <c r="B23" s="60"/>
      <c r="C23" s="60"/>
      <c r="D23" s="60"/>
      <c r="E23" s="60"/>
      <c r="F23" s="60"/>
      <c r="G23" s="60"/>
      <c r="H23" s="61"/>
      <c r="I23" s="52"/>
      <c r="J23" s="52"/>
    </row>
    <row r="24" spans="1:10" s="44" customFormat="1" ht="17.25" customHeight="1" x14ac:dyDescent="0.25">
      <c r="A24" s="33" t="s">
        <v>61</v>
      </c>
      <c r="B24" s="45" t="s">
        <v>44</v>
      </c>
      <c r="C24" s="45">
        <v>2023</v>
      </c>
      <c r="D24" s="45" t="s">
        <v>21</v>
      </c>
      <c r="E24" s="45" t="s">
        <v>0</v>
      </c>
      <c r="F24" s="42">
        <v>190</v>
      </c>
      <c r="G24" s="43">
        <v>230</v>
      </c>
      <c r="H24" s="35" t="s">
        <v>65</v>
      </c>
      <c r="I24" s="52"/>
      <c r="J24" s="52">
        <f t="shared" ref="J24:J36" si="3">G24*I24</f>
        <v>0</v>
      </c>
    </row>
    <row r="25" spans="1:10" s="44" customFormat="1" ht="17.25" customHeight="1" x14ac:dyDescent="0.25">
      <c r="A25" s="33" t="s">
        <v>49</v>
      </c>
      <c r="B25" s="45" t="s">
        <v>62</v>
      </c>
      <c r="C25" s="45">
        <v>2023</v>
      </c>
      <c r="D25" s="45" t="s">
        <v>21</v>
      </c>
      <c r="E25" s="45" t="s">
        <v>0</v>
      </c>
      <c r="F25" s="42">
        <v>190</v>
      </c>
      <c r="G25" s="43">
        <v>230</v>
      </c>
      <c r="H25" s="35" t="s">
        <v>66</v>
      </c>
      <c r="I25" s="52"/>
      <c r="J25" s="52">
        <f t="shared" si="3"/>
        <v>0</v>
      </c>
    </row>
    <row r="26" spans="1:10" s="44" customFormat="1" ht="17.25" customHeight="1" x14ac:dyDescent="0.25">
      <c r="A26" s="33" t="s">
        <v>12</v>
      </c>
      <c r="B26" s="45" t="s">
        <v>62</v>
      </c>
      <c r="C26" s="45">
        <v>2023</v>
      </c>
      <c r="D26" s="45" t="s">
        <v>11</v>
      </c>
      <c r="E26" s="45" t="s">
        <v>0</v>
      </c>
      <c r="F26" s="42">
        <v>200</v>
      </c>
      <c r="G26" s="43">
        <v>242</v>
      </c>
      <c r="H26" s="35" t="s">
        <v>67</v>
      </c>
      <c r="I26" s="52"/>
      <c r="J26" s="52">
        <f t="shared" si="3"/>
        <v>0</v>
      </c>
    </row>
    <row r="27" spans="1:10" s="44" customFormat="1" ht="17.25" customHeight="1" x14ac:dyDescent="0.25">
      <c r="A27" s="33" t="s">
        <v>32</v>
      </c>
      <c r="B27" s="45" t="s">
        <v>20</v>
      </c>
      <c r="C27" s="45">
        <v>2023</v>
      </c>
      <c r="D27" s="45" t="s">
        <v>11</v>
      </c>
      <c r="E27" s="45" t="s">
        <v>0</v>
      </c>
      <c r="F27" s="42">
        <v>200</v>
      </c>
      <c r="G27" s="43">
        <v>242</v>
      </c>
      <c r="H27" s="35" t="s">
        <v>68</v>
      </c>
      <c r="I27" s="52"/>
      <c r="J27" s="52">
        <f t="shared" si="3"/>
        <v>0</v>
      </c>
    </row>
    <row r="28" spans="1:10" s="44" customFormat="1" ht="17.25" customHeight="1" x14ac:dyDescent="0.25">
      <c r="A28" s="33" t="s">
        <v>69</v>
      </c>
      <c r="B28" s="45" t="s">
        <v>20</v>
      </c>
      <c r="C28" s="45">
        <v>2022</v>
      </c>
      <c r="D28" s="45" t="s">
        <v>11</v>
      </c>
      <c r="E28" s="45" t="s">
        <v>0</v>
      </c>
      <c r="F28" s="42">
        <v>210</v>
      </c>
      <c r="G28" s="43">
        <v>254</v>
      </c>
      <c r="H28" s="35" t="s">
        <v>70</v>
      </c>
      <c r="I28" s="52"/>
      <c r="J28" s="52">
        <f t="shared" si="3"/>
        <v>0</v>
      </c>
    </row>
    <row r="29" spans="1:10" s="44" customFormat="1" ht="17.25" customHeight="1" x14ac:dyDescent="0.25">
      <c r="A29" s="33" t="s">
        <v>71</v>
      </c>
      <c r="B29" s="45" t="s">
        <v>20</v>
      </c>
      <c r="C29" s="45">
        <v>2021</v>
      </c>
      <c r="D29" s="45" t="s">
        <v>21</v>
      </c>
      <c r="E29" s="45" t="s">
        <v>0</v>
      </c>
      <c r="F29" s="42">
        <v>320</v>
      </c>
      <c r="G29" s="43">
        <v>389</v>
      </c>
      <c r="H29" s="35" t="s">
        <v>72</v>
      </c>
      <c r="I29" s="52"/>
      <c r="J29" s="52">
        <f t="shared" si="3"/>
        <v>0</v>
      </c>
    </row>
    <row r="30" spans="1:10" s="44" customFormat="1" ht="17.25" customHeight="1" x14ac:dyDescent="0.25">
      <c r="A30" s="33" t="s">
        <v>56</v>
      </c>
      <c r="B30" s="45" t="s">
        <v>20</v>
      </c>
      <c r="C30" s="45">
        <v>2021</v>
      </c>
      <c r="D30" s="45" t="s">
        <v>21</v>
      </c>
      <c r="E30" s="45" t="s">
        <v>0</v>
      </c>
      <c r="F30" s="42">
        <v>320</v>
      </c>
      <c r="G30" s="43">
        <v>389</v>
      </c>
      <c r="H30" s="35" t="s">
        <v>73</v>
      </c>
      <c r="I30" s="52"/>
      <c r="J30" s="52">
        <f t="shared" si="3"/>
        <v>0</v>
      </c>
    </row>
    <row r="31" spans="1:10" s="44" customFormat="1" ht="17.25" customHeight="1" x14ac:dyDescent="0.25">
      <c r="A31" s="33" t="s">
        <v>53</v>
      </c>
      <c r="B31" s="45" t="s">
        <v>62</v>
      </c>
      <c r="C31" s="45">
        <v>2023</v>
      </c>
      <c r="D31" s="45" t="s">
        <v>21</v>
      </c>
      <c r="E31" s="45" t="s">
        <v>0</v>
      </c>
      <c r="F31" s="42">
        <v>190</v>
      </c>
      <c r="G31" s="43">
        <v>230</v>
      </c>
      <c r="H31" s="35" t="s">
        <v>74</v>
      </c>
      <c r="I31" s="52"/>
      <c r="J31" s="52">
        <f t="shared" si="3"/>
        <v>0</v>
      </c>
    </row>
    <row r="32" spans="1:10" s="44" customFormat="1" ht="17.25" customHeight="1" x14ac:dyDescent="0.25">
      <c r="A32" s="33" t="s">
        <v>75</v>
      </c>
      <c r="B32" s="45" t="s">
        <v>62</v>
      </c>
      <c r="C32" s="45">
        <v>2022</v>
      </c>
      <c r="D32" s="45" t="s">
        <v>21</v>
      </c>
      <c r="E32" s="45" t="s">
        <v>0</v>
      </c>
      <c r="F32" s="42">
        <v>200</v>
      </c>
      <c r="G32" s="43">
        <v>242</v>
      </c>
      <c r="H32" s="35" t="s">
        <v>76</v>
      </c>
      <c r="I32" s="52"/>
      <c r="J32" s="52">
        <f t="shared" si="3"/>
        <v>0</v>
      </c>
    </row>
    <row r="33" spans="1:10" s="44" customFormat="1" ht="17.25" customHeight="1" x14ac:dyDescent="0.25">
      <c r="A33" s="33" t="s">
        <v>77</v>
      </c>
      <c r="B33" s="45" t="s">
        <v>20</v>
      </c>
      <c r="C33" s="45">
        <v>2022</v>
      </c>
      <c r="D33" s="45" t="s">
        <v>21</v>
      </c>
      <c r="E33" s="45" t="s">
        <v>0</v>
      </c>
      <c r="F33" s="42">
        <v>225</v>
      </c>
      <c r="G33" s="43">
        <v>272</v>
      </c>
      <c r="H33" s="35" t="s">
        <v>78</v>
      </c>
      <c r="I33" s="52"/>
      <c r="J33" s="52">
        <f t="shared" si="3"/>
        <v>0</v>
      </c>
    </row>
    <row r="34" spans="1:10" s="44" customFormat="1" ht="17.25" customHeight="1" x14ac:dyDescent="0.25">
      <c r="A34" s="33" t="s">
        <v>79</v>
      </c>
      <c r="B34" s="45" t="s">
        <v>20</v>
      </c>
      <c r="C34" s="45">
        <v>2020</v>
      </c>
      <c r="D34" s="45" t="s">
        <v>21</v>
      </c>
      <c r="E34" s="45" t="s">
        <v>0</v>
      </c>
      <c r="F34" s="42">
        <v>395</v>
      </c>
      <c r="G34" s="43">
        <v>478</v>
      </c>
      <c r="H34" s="35" t="s">
        <v>80</v>
      </c>
      <c r="I34" s="52"/>
      <c r="J34" s="52">
        <f t="shared" si="3"/>
        <v>0</v>
      </c>
    </row>
    <row r="35" spans="1:10" s="44" customFormat="1" ht="17.25" customHeight="1" x14ac:dyDescent="0.25">
      <c r="A35" s="33" t="s">
        <v>87</v>
      </c>
      <c r="B35" s="45" t="s">
        <v>89</v>
      </c>
      <c r="C35" s="45">
        <v>2022</v>
      </c>
      <c r="D35" s="45" t="s">
        <v>21</v>
      </c>
      <c r="E35" s="45" t="s">
        <v>0</v>
      </c>
      <c r="F35" s="42">
        <v>390</v>
      </c>
      <c r="G35" s="43">
        <v>472</v>
      </c>
      <c r="H35" s="35" t="s">
        <v>88</v>
      </c>
      <c r="I35" s="52"/>
      <c r="J35" s="52">
        <f t="shared" si="3"/>
        <v>0</v>
      </c>
    </row>
    <row r="36" spans="1:10" s="44" customFormat="1" ht="17.25" customHeight="1" x14ac:dyDescent="0.25">
      <c r="A36" s="33" t="s">
        <v>81</v>
      </c>
      <c r="B36" s="45" t="s">
        <v>20</v>
      </c>
      <c r="C36" s="45">
        <v>2018</v>
      </c>
      <c r="D36" s="45" t="s">
        <v>21</v>
      </c>
      <c r="E36" s="45" t="s">
        <v>0</v>
      </c>
      <c r="F36" s="42">
        <v>850</v>
      </c>
      <c r="G36" s="43">
        <v>1029</v>
      </c>
      <c r="H36" s="35" t="s">
        <v>82</v>
      </c>
      <c r="I36" s="52"/>
      <c r="J36" s="52">
        <f t="shared" si="3"/>
        <v>0</v>
      </c>
    </row>
    <row r="37" spans="1:10" s="44" customFormat="1" x14ac:dyDescent="0.25">
      <c r="A37" s="59" t="s">
        <v>43</v>
      </c>
      <c r="B37" s="60"/>
      <c r="C37" s="60"/>
      <c r="D37" s="60"/>
      <c r="E37" s="60"/>
      <c r="F37" s="60"/>
      <c r="G37" s="60"/>
      <c r="H37" s="61"/>
      <c r="I37" s="52"/>
      <c r="J37" s="52"/>
    </row>
    <row r="38" spans="1:10" s="44" customFormat="1" x14ac:dyDescent="0.25">
      <c r="A38" s="46" t="s">
        <v>32</v>
      </c>
      <c r="B38" s="45" t="s">
        <v>34</v>
      </c>
      <c r="C38" s="49">
        <v>2023</v>
      </c>
      <c r="D38" s="49" t="s">
        <v>21</v>
      </c>
      <c r="E38" s="45" t="s">
        <v>0</v>
      </c>
      <c r="F38" s="47">
        <v>200</v>
      </c>
      <c r="G38" s="48">
        <v>242</v>
      </c>
      <c r="H38" s="50" t="s">
        <v>84</v>
      </c>
      <c r="I38" s="52"/>
      <c r="J38" s="52">
        <f t="shared" ref="J38:J44" si="4">G38*I38</f>
        <v>0</v>
      </c>
    </row>
    <row r="39" spans="1:10" s="44" customFormat="1" x14ac:dyDescent="0.25">
      <c r="A39" s="46" t="s">
        <v>25</v>
      </c>
      <c r="B39" s="45" t="s">
        <v>34</v>
      </c>
      <c r="C39" s="49">
        <v>2023</v>
      </c>
      <c r="D39" s="49" t="s">
        <v>21</v>
      </c>
      <c r="E39" s="45" t="s">
        <v>0</v>
      </c>
      <c r="F39" s="47">
        <v>200</v>
      </c>
      <c r="G39" s="48">
        <v>242</v>
      </c>
      <c r="H39" s="50" t="s">
        <v>83</v>
      </c>
      <c r="I39" s="52"/>
      <c r="J39" s="52">
        <f t="shared" si="4"/>
        <v>0</v>
      </c>
    </row>
    <row r="40" spans="1:10" s="44" customFormat="1" x14ac:dyDescent="0.25">
      <c r="A40" s="46" t="s">
        <v>90</v>
      </c>
      <c r="B40" s="45" t="s">
        <v>34</v>
      </c>
      <c r="C40" s="49">
        <v>2023</v>
      </c>
      <c r="D40" s="49" t="s">
        <v>21</v>
      </c>
      <c r="E40" s="45" t="s">
        <v>0</v>
      </c>
      <c r="F40" s="47">
        <v>200</v>
      </c>
      <c r="G40" s="48">
        <v>242</v>
      </c>
      <c r="H40" s="50" t="s">
        <v>91</v>
      </c>
      <c r="I40" s="52"/>
      <c r="J40" s="52">
        <f t="shared" si="4"/>
        <v>0</v>
      </c>
    </row>
    <row r="41" spans="1:10" s="44" customFormat="1" x14ac:dyDescent="0.25">
      <c r="A41" s="46" t="s">
        <v>50</v>
      </c>
      <c r="B41" s="45" t="s">
        <v>34</v>
      </c>
      <c r="C41" s="49">
        <v>2023</v>
      </c>
      <c r="D41" s="49" t="s">
        <v>21</v>
      </c>
      <c r="E41" s="45" t="s">
        <v>0</v>
      </c>
      <c r="F41" s="47">
        <v>220</v>
      </c>
      <c r="G41" s="48">
        <v>266</v>
      </c>
      <c r="H41" s="50" t="s">
        <v>92</v>
      </c>
      <c r="I41" s="52"/>
      <c r="J41" s="52">
        <f t="shared" si="4"/>
        <v>0</v>
      </c>
    </row>
    <row r="42" spans="1:10" s="44" customFormat="1" x14ac:dyDescent="0.25">
      <c r="A42" s="46" t="s">
        <v>12</v>
      </c>
      <c r="B42" s="45" t="s">
        <v>34</v>
      </c>
      <c r="C42" s="49">
        <v>2023</v>
      </c>
      <c r="D42" s="49" t="s">
        <v>21</v>
      </c>
      <c r="E42" s="45" t="s">
        <v>0</v>
      </c>
      <c r="F42" s="47">
        <v>200</v>
      </c>
      <c r="G42" s="48">
        <v>242</v>
      </c>
      <c r="H42" s="50" t="s">
        <v>93</v>
      </c>
      <c r="I42" s="52"/>
      <c r="J42" s="52">
        <f t="shared" si="4"/>
        <v>0</v>
      </c>
    </row>
    <row r="43" spans="1:10" s="44" customFormat="1" x14ac:dyDescent="0.25">
      <c r="A43" s="46" t="s">
        <v>94</v>
      </c>
      <c r="B43" s="45" t="s">
        <v>34</v>
      </c>
      <c r="C43" s="49">
        <v>2024</v>
      </c>
      <c r="D43" s="49" t="s">
        <v>21</v>
      </c>
      <c r="E43" s="45" t="s">
        <v>0</v>
      </c>
      <c r="F43" s="47">
        <v>200</v>
      </c>
      <c r="G43" s="48">
        <v>242</v>
      </c>
      <c r="H43" s="50" t="s">
        <v>95</v>
      </c>
      <c r="I43" s="52"/>
      <c r="J43" s="52">
        <f t="shared" si="4"/>
        <v>0</v>
      </c>
    </row>
    <row r="44" spans="1:10" s="44" customFormat="1" x14ac:dyDescent="0.25">
      <c r="A44" s="46" t="s">
        <v>97</v>
      </c>
      <c r="B44" s="45" t="s">
        <v>34</v>
      </c>
      <c r="C44" s="49">
        <v>2023</v>
      </c>
      <c r="D44" s="49" t="s">
        <v>19</v>
      </c>
      <c r="E44" s="45">
        <v>0.375</v>
      </c>
      <c r="F44" s="47">
        <v>250</v>
      </c>
      <c r="G44" s="48">
        <v>302</v>
      </c>
      <c r="H44" s="50" t="s">
        <v>85</v>
      </c>
      <c r="I44" s="52"/>
      <c r="J44" s="52">
        <f t="shared" si="4"/>
        <v>0</v>
      </c>
    </row>
    <row r="45" spans="1:10" x14ac:dyDescent="0.25">
      <c r="I45" s="52">
        <f>SUM(I3:I44)</f>
        <v>0</v>
      </c>
      <c r="J45" s="52">
        <f>SUM(J3:J44)</f>
        <v>0</v>
      </c>
    </row>
    <row r="46" spans="1:10" x14ac:dyDescent="0.25">
      <c r="A46" s="57" t="s">
        <v>64</v>
      </c>
      <c r="B46" s="57"/>
      <c r="C46" s="57"/>
      <c r="D46" s="57"/>
      <c r="E46" s="57"/>
      <c r="F46" s="57"/>
      <c r="G46" s="57"/>
      <c r="H46" s="57"/>
    </row>
    <row r="47" spans="1:10" x14ac:dyDescent="0.25">
      <c r="A47" s="62" t="s">
        <v>101</v>
      </c>
      <c r="B47" s="62"/>
      <c r="C47" s="62"/>
      <c r="D47" s="62"/>
      <c r="E47" s="62"/>
    </row>
    <row r="48" spans="1:10" x14ac:dyDescent="0.25">
      <c r="A48" s="58"/>
      <c r="B48" s="58"/>
      <c r="C48" s="58"/>
      <c r="D48" s="58"/>
    </row>
    <row r="49" spans="1:1" x14ac:dyDescent="0.25">
      <c r="A49" s="37"/>
    </row>
  </sheetData>
  <mergeCells count="6">
    <mergeCell ref="A1:H1"/>
    <mergeCell ref="A46:H46"/>
    <mergeCell ref="A48:D48"/>
    <mergeCell ref="A37:H37"/>
    <mergeCell ref="A47:E47"/>
    <mergeCell ref="A23:H23"/>
  </mergeCells>
  <pageMargins left="0.78740157480314965" right="0" top="0.39370078740157483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workbookViewId="0">
      <selection activeCell="G10" sqref="G10"/>
    </sheetView>
  </sheetViews>
  <sheetFormatPr defaultRowHeight="15" x14ac:dyDescent="0.25"/>
  <cols>
    <col min="1" max="1" width="26.42578125" customWidth="1"/>
    <col min="2" max="2" width="68.140625" customWidth="1"/>
    <col min="3" max="3" width="11.140625" customWidth="1"/>
    <col min="4" max="4" width="11.28515625" customWidth="1"/>
  </cols>
  <sheetData>
    <row r="1" spans="1:4" x14ac:dyDescent="0.25">
      <c r="A1" s="63" t="s">
        <v>1</v>
      </c>
      <c r="B1" s="63"/>
      <c r="C1" s="63"/>
      <c r="D1" s="63"/>
    </row>
    <row r="2" spans="1:4" ht="15.75" thickBot="1" x14ac:dyDescent="0.3">
      <c r="A2" s="10"/>
      <c r="B2" s="10"/>
      <c r="C2" s="11"/>
      <c r="D2" s="11"/>
    </row>
    <row r="3" spans="1:4" x14ac:dyDescent="0.25">
      <c r="A3" s="14"/>
      <c r="B3" s="15" t="s">
        <v>6</v>
      </c>
      <c r="C3" s="16">
        <v>7</v>
      </c>
      <c r="D3" s="17">
        <f>SUM(C3*1.21)</f>
        <v>8.4699999999999989</v>
      </c>
    </row>
    <row r="4" spans="1:4" x14ac:dyDescent="0.25">
      <c r="A4" s="18" t="s">
        <v>26</v>
      </c>
      <c r="B4" s="7" t="s">
        <v>7</v>
      </c>
      <c r="C4" s="8">
        <v>7</v>
      </c>
      <c r="D4" s="19">
        <f>SUM(C4*1.21)</f>
        <v>8.4699999999999989</v>
      </c>
    </row>
    <row r="5" spans="1:4" ht="15.75" thickBot="1" x14ac:dyDescent="0.3">
      <c r="A5" s="13"/>
      <c r="B5" s="20" t="s">
        <v>2</v>
      </c>
      <c r="C5" s="21">
        <v>150</v>
      </c>
      <c r="D5" s="22">
        <v>181.5</v>
      </c>
    </row>
    <row r="6" spans="1:4" ht="15.75" thickBot="1" x14ac:dyDescent="0.3">
      <c r="A6" s="12"/>
      <c r="B6" s="12"/>
      <c r="C6" s="23"/>
      <c r="D6" s="23"/>
    </row>
    <row r="7" spans="1:4" x14ac:dyDescent="0.25">
      <c r="A7" s="24" t="s">
        <v>3</v>
      </c>
      <c r="B7" s="15" t="s">
        <v>8</v>
      </c>
      <c r="C7" s="16">
        <v>7</v>
      </c>
      <c r="D7" s="17">
        <v>8.4700000000000006</v>
      </c>
    </row>
    <row r="8" spans="1:4" ht="15.75" thickBot="1" x14ac:dyDescent="0.3">
      <c r="A8" s="25"/>
      <c r="B8" s="20" t="s">
        <v>2</v>
      </c>
      <c r="C8" s="21">
        <v>150</v>
      </c>
      <c r="D8" s="22">
        <v>181.5</v>
      </c>
    </row>
    <row r="9" spans="1:4" s="1" customFormat="1" x14ac:dyDescent="0.25">
      <c r="A9" s="9"/>
      <c r="B9" s="26"/>
      <c r="C9" s="27"/>
      <c r="D9" s="27"/>
    </row>
    <row r="10" spans="1:4" x14ac:dyDescent="0.25">
      <c r="A10" s="2" t="s">
        <v>5</v>
      </c>
      <c r="B10" s="28" t="s">
        <v>30</v>
      </c>
      <c r="C10" s="3">
        <v>20</v>
      </c>
      <c r="D10" s="3">
        <f>SUM(C10*1.21)</f>
        <v>24.2</v>
      </c>
    </row>
    <row r="11" spans="1:4" x14ac:dyDescent="0.25">
      <c r="A11" s="2"/>
      <c r="B11" s="28" t="s">
        <v>31</v>
      </c>
      <c r="C11" s="3">
        <v>25</v>
      </c>
      <c r="D11" s="3">
        <f>SUM(C11*1.21)</f>
        <v>30.25</v>
      </c>
    </row>
    <row r="12" spans="1:4" x14ac:dyDescent="0.25">
      <c r="A12" s="2"/>
      <c r="B12" s="2"/>
      <c r="C12" s="3"/>
      <c r="D12" s="3"/>
    </row>
    <row r="13" spans="1:4" x14ac:dyDescent="0.25">
      <c r="A13" s="2" t="s">
        <v>4</v>
      </c>
      <c r="B13" s="2" t="s">
        <v>9</v>
      </c>
      <c r="C13" s="3">
        <v>15</v>
      </c>
      <c r="D13" s="3">
        <f>SUM(C13*1.21)</f>
        <v>18.149999999999999</v>
      </c>
    </row>
    <row r="14" spans="1:4" x14ac:dyDescent="0.25">
      <c r="A14" s="2"/>
      <c r="B14" s="29"/>
      <c r="C14" s="3"/>
      <c r="D14" s="3"/>
    </row>
    <row r="15" spans="1:4" x14ac:dyDescent="0.25">
      <c r="A15" s="2" t="s">
        <v>10</v>
      </c>
      <c r="B15" s="30" t="s">
        <v>13</v>
      </c>
      <c r="C15" s="3">
        <v>49</v>
      </c>
      <c r="D15" s="3">
        <v>59.29</v>
      </c>
    </row>
    <row r="16" spans="1:4" x14ac:dyDescent="0.25">
      <c r="A16" s="2"/>
      <c r="B16" s="30" t="s">
        <v>14</v>
      </c>
      <c r="C16" s="3">
        <v>59</v>
      </c>
      <c r="D16" s="3">
        <v>71.39</v>
      </c>
    </row>
    <row r="17" spans="1:4" x14ac:dyDescent="0.25">
      <c r="A17" s="2"/>
      <c r="B17" s="30"/>
      <c r="C17" s="3"/>
      <c r="D17" s="3"/>
    </row>
    <row r="18" spans="1:4" x14ac:dyDescent="0.25">
      <c r="A18" s="31" t="s">
        <v>27</v>
      </c>
      <c r="B18" s="2" t="s">
        <v>15</v>
      </c>
      <c r="C18" s="32">
        <v>130</v>
      </c>
      <c r="D18" s="32">
        <v>157.30000000000001</v>
      </c>
    </row>
    <row r="19" spans="1:4" x14ac:dyDescent="0.25">
      <c r="A19" s="2" t="s">
        <v>28</v>
      </c>
      <c r="B19" s="2" t="s">
        <v>16</v>
      </c>
      <c r="C19" s="3">
        <v>159</v>
      </c>
      <c r="D19" s="3">
        <v>192.39</v>
      </c>
    </row>
    <row r="20" spans="1:4" x14ac:dyDescent="0.25">
      <c r="A20" s="31" t="s">
        <v>29</v>
      </c>
      <c r="B20" s="2" t="s">
        <v>17</v>
      </c>
      <c r="C20" s="3">
        <v>209</v>
      </c>
      <c r="D20" s="3">
        <v>252.89</v>
      </c>
    </row>
    <row r="21" spans="1:4" x14ac:dyDescent="0.25">
      <c r="A21" s="5"/>
      <c r="B21" s="5"/>
      <c r="C21" s="6"/>
      <c r="D21" s="6"/>
    </row>
  </sheetData>
  <mergeCells count="1">
    <mergeCell ref="A1:D1"/>
  </mergeCells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Ceník vín</vt:lpstr>
      <vt:lpstr>Kazety a služby</vt:lpstr>
      <vt:lpstr>'Ceník vín'!Oblast_tisku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</dc:creator>
  <cp:lastModifiedBy>User</cp:lastModifiedBy>
  <cp:lastPrinted>2023-03-11T11:07:21Z</cp:lastPrinted>
  <dcterms:created xsi:type="dcterms:W3CDTF">2014-04-09T08:41:53Z</dcterms:created>
  <dcterms:modified xsi:type="dcterms:W3CDTF">2025-02-14T13:48:01Z</dcterms:modified>
</cp:coreProperties>
</file>